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QUIPO\Desktop\1. OBRAS PUBLICAS 20251111111\CUENTA TRIMESTRAL Y ANUAL final\4TO TRIMESTRE\"/>
    </mc:Choice>
  </mc:AlternateContent>
  <xr:revisionPtr revIDLastSave="0" documentId="13_ncr:1_{538ED40F-AD68-4DC4-A971-26E2BFF29809}" xr6:coauthVersionLast="47" xr6:coauthVersionMax="47" xr10:uidLastSave="{00000000-0000-0000-0000-000000000000}"/>
  <bookViews>
    <workbookView xWindow="-120" yWindow="-120" windowWidth="24240" windowHeight="13140" tabRatio="717" activeTab="2" xr2:uid="{00000000-000D-0000-FFFF-FFFF00000000}"/>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70" i="5" l="1"/>
  <c r="BC70" i="5"/>
  <c r="AW70" i="5"/>
  <c r="AV70" i="5"/>
  <c r="BD70" i="5"/>
  <c r="AZ70" i="5"/>
  <c r="AY70" i="5"/>
  <c r="BB50" i="5"/>
  <c r="BA50" i="5" s="1"/>
  <c r="BB51" i="5"/>
  <c r="BA51" i="5" s="1"/>
  <c r="BB52" i="5"/>
  <c r="BA52" i="5" s="1"/>
  <c r="BB53" i="5"/>
  <c r="BA53" i="5" s="1"/>
  <c r="BB54" i="5"/>
  <c r="BA54" i="5" s="1"/>
  <c r="BB55" i="5"/>
  <c r="BA55" i="5" s="1"/>
  <c r="BB56" i="5"/>
  <c r="BB57" i="5"/>
  <c r="BA57" i="5" s="1"/>
  <c r="BB58" i="5"/>
  <c r="BB59" i="5"/>
  <c r="BA59" i="5" s="1"/>
  <c r="BB60" i="5"/>
  <c r="BA60" i="5" s="1"/>
  <c r="BB61" i="5"/>
  <c r="BA61" i="5" s="1"/>
  <c r="BB62" i="5"/>
  <c r="BA62" i="5" s="1"/>
  <c r="BB63" i="5"/>
  <c r="BA63" i="5" s="1"/>
  <c r="BB64" i="5"/>
  <c r="BB65" i="5"/>
  <c r="BB66" i="5"/>
  <c r="BA66" i="5" s="1"/>
  <c r="BB67" i="5"/>
  <c r="BA67" i="5" s="1"/>
  <c r="BB68" i="5"/>
  <c r="BB69" i="5"/>
  <c r="BA69" i="5" s="1"/>
  <c r="BE50" i="5"/>
  <c r="BE51" i="5"/>
  <c r="BE52" i="5"/>
  <c r="BE53" i="5"/>
  <c r="BE54" i="5"/>
  <c r="BE55" i="5"/>
  <c r="BE56" i="5"/>
  <c r="BE57" i="5"/>
  <c r="BE59" i="5"/>
  <c r="BE60" i="5"/>
  <c r="BE61" i="5"/>
  <c r="BE62" i="5"/>
  <c r="BE65" i="5"/>
  <c r="BE66" i="5"/>
  <c r="BE67" i="5"/>
  <c r="BE68" i="5"/>
  <c r="BE69" i="5"/>
  <c r="AX64" i="5"/>
  <c r="BE64" i="5" s="1"/>
  <c r="AX58" i="5"/>
  <c r="BE58" i="5" s="1"/>
  <c r="AT31" i="5"/>
  <c r="BA58" i="5" l="1"/>
  <c r="BA64" i="5"/>
  <c r="BA65" i="5"/>
  <c r="AX70" i="5"/>
  <c r="BE70" i="5"/>
  <c r="BA68" i="5"/>
  <c r="BA56" i="5"/>
  <c r="BB70" i="5"/>
  <c r="BA70" i="5" l="1"/>
  <c r="AB66" i="5" l="1"/>
  <c r="AS70" i="5"/>
  <c r="AQ70" i="5"/>
  <c r="AP70" i="5"/>
  <c r="AM70" i="5"/>
  <c r="AE70" i="5"/>
  <c r="AD70" i="5"/>
  <c r="AC70" i="5"/>
  <c r="AA70" i="5"/>
  <c r="Z70" i="5"/>
  <c r="Y70" i="5"/>
  <c r="X70" i="5"/>
  <c r="W70" i="5"/>
  <c r="T70" i="5"/>
  <c r="S70" i="5"/>
  <c r="R70" i="5"/>
  <c r="Q70" i="5"/>
  <c r="P70" i="5"/>
  <c r="AB69" i="5"/>
  <c r="AU68" i="5" l="1"/>
  <c r="AT68" i="5"/>
  <c r="AO68" i="5"/>
  <c r="AN68" i="5"/>
  <c r="AI68" i="5"/>
  <c r="AH68" i="5"/>
  <c r="AB68" i="5"/>
  <c r="V68" i="5"/>
  <c r="O68" i="5"/>
  <c r="AB67" i="5"/>
  <c r="AB62" i="5"/>
  <c r="AU67" i="5" l="1"/>
  <c r="AT67" i="5" s="1"/>
  <c r="AO67" i="5"/>
  <c r="AN67" i="5" s="1"/>
  <c r="AI67" i="5"/>
  <c r="AH67" i="5"/>
  <c r="V67" i="5"/>
  <c r="O67" i="5"/>
  <c r="AU66" i="5"/>
  <c r="AO66" i="5"/>
  <c r="AN66" i="5" s="1"/>
  <c r="AI66" i="5"/>
  <c r="AH66" i="5"/>
  <c r="V66" i="5"/>
  <c r="O66" i="5"/>
  <c r="AT59" i="5" l="1"/>
  <c r="AT61" i="5" l="1"/>
  <c r="AN61" i="5"/>
  <c r="AI61" i="5"/>
  <c r="AB61" i="5" s="1"/>
  <c r="V61" i="5"/>
  <c r="O61" i="5"/>
  <c r="AH61" i="5" l="1"/>
  <c r="AR64" i="5"/>
  <c r="AL64" i="5"/>
  <c r="AB64" i="5"/>
  <c r="AT60" i="5"/>
  <c r="AT54" i="5"/>
  <c r="AT46" i="5"/>
  <c r="BE38" i="5"/>
  <c r="BA38" i="5" s="1"/>
  <c r="AU38" i="5"/>
  <c r="AO38" i="5"/>
  <c r="AN38" i="5" s="1"/>
  <c r="AI38" i="5"/>
  <c r="AH38" i="5" s="1"/>
  <c r="AF38" i="5"/>
  <c r="AB38" i="5" s="1"/>
  <c r="V38" i="5"/>
  <c r="O38" i="5"/>
  <c r="AT39" i="5"/>
  <c r="AT33" i="5"/>
  <c r="AT38" i="5" l="1"/>
  <c r="AU30" i="5"/>
  <c r="AT30" i="5" s="1"/>
  <c r="AO30" i="5"/>
  <c r="AN30" i="5" s="1"/>
  <c r="AI30" i="5"/>
  <c r="AB30" i="5"/>
  <c r="V30" i="5"/>
  <c r="O30" i="5"/>
  <c r="AK70" i="5" l="1"/>
  <c r="AJ70" i="5"/>
  <c r="AG70" i="5"/>
  <c r="AN23" i="5"/>
  <c r="AB56" i="5"/>
  <c r="AU69" i="5"/>
  <c r="AT69" i="5" s="1"/>
  <c r="AO69" i="5"/>
  <c r="AN69" i="5" s="1"/>
  <c r="AI69" i="5"/>
  <c r="AH69" i="5" s="1"/>
  <c r="V69" i="5"/>
  <c r="AU65" i="5"/>
  <c r="AT65" i="5" s="1"/>
  <c r="AO65" i="5"/>
  <c r="AN65" i="5" s="1"/>
  <c r="AI65" i="5"/>
  <c r="AH65" i="5" s="1"/>
  <c r="AB65" i="5"/>
  <c r="V65" i="5"/>
  <c r="AU64" i="5"/>
  <c r="AO64" i="5"/>
  <c r="AN64" i="5" s="1"/>
  <c r="AI64" i="5"/>
  <c r="AH64" i="5" s="1"/>
  <c r="V64" i="5"/>
  <c r="O63" i="5" l="1"/>
  <c r="V63" i="5"/>
  <c r="AI63" i="5"/>
  <c r="AB63" i="5" s="1"/>
  <c r="AO63" i="5"/>
  <c r="AN63" i="5" s="1"/>
  <c r="AU63" i="5"/>
  <c r="AT63" i="5" l="1"/>
  <c r="AH63" i="5"/>
  <c r="BE32" i="5"/>
  <c r="V62" i="5" l="1"/>
  <c r="AB59" i="5" l="1"/>
  <c r="AR58" i="5"/>
  <c r="AR70" i="5" s="1"/>
  <c r="AL58" i="5"/>
  <c r="AL70" i="5" s="1"/>
  <c r="AB58" i="5"/>
  <c r="O58" i="5"/>
  <c r="O59" i="5"/>
  <c r="V58" i="5"/>
  <c r="V59" i="5"/>
  <c r="AI58" i="5"/>
  <c r="AH59" i="5"/>
  <c r="AO58" i="5"/>
  <c r="AO59" i="5"/>
  <c r="AN59" i="5" s="1"/>
  <c r="AU58" i="5"/>
  <c r="AT58" i="5" s="1"/>
  <c r="O60" i="5"/>
  <c r="V60" i="5"/>
  <c r="AI60" i="5"/>
  <c r="AB60" i="5" s="1"/>
  <c r="AH60" i="5" l="1"/>
  <c r="AN58" i="5"/>
  <c r="AH58" i="5"/>
  <c r="BA8" i="5" l="1"/>
  <c r="AI54" i="5" l="1"/>
  <c r="AN54" i="5"/>
  <c r="O55" i="5" l="1"/>
  <c r="O56" i="5"/>
  <c r="O57" i="5"/>
  <c r="O62" i="5"/>
  <c r="V55" i="5" l="1"/>
  <c r="V56" i="5"/>
  <c r="V57" i="5"/>
  <c r="AF55" i="5"/>
  <c r="AI55" i="5"/>
  <c r="AB55" i="5" s="1"/>
  <c r="AI56" i="5"/>
  <c r="AI57" i="5"/>
  <c r="AB57" i="5" s="1"/>
  <c r="AN55" i="5"/>
  <c r="AO56" i="5"/>
  <c r="AN56" i="5" s="1"/>
  <c r="AO57" i="5"/>
  <c r="AN57" i="5" s="1"/>
  <c r="AU56" i="5"/>
  <c r="AT56" i="5" s="1"/>
  <c r="AU57" i="5"/>
  <c r="O64" i="5"/>
  <c r="AI62" i="5"/>
  <c r="AO62" i="5"/>
  <c r="AN62" i="5" s="1"/>
  <c r="AU62" i="5"/>
  <c r="AT62" i="5" s="1"/>
  <c r="O65" i="5"/>
  <c r="O69" i="5"/>
  <c r="AT57" i="5" l="1"/>
  <c r="AH57" i="5"/>
  <c r="AH56" i="5"/>
  <c r="AH55" i="5"/>
  <c r="AH62" i="5"/>
  <c r="O54" i="5" l="1"/>
  <c r="V54" i="5"/>
  <c r="AB54" i="5"/>
  <c r="AF54" i="5"/>
  <c r="AH54" i="5"/>
  <c r="AU54" i="5"/>
  <c r="AT47" i="5"/>
  <c r="AT45" i="5"/>
  <c r="AT41" i="5"/>
  <c r="AT32" i="5"/>
  <c r="AT44" i="5"/>
  <c r="AU52" i="5"/>
  <c r="AT52" i="5" s="1"/>
  <c r="AT64" i="5" l="1"/>
  <c r="BE36" i="5"/>
  <c r="BA36" i="5" s="1"/>
  <c r="AU37" i="5"/>
  <c r="AO37" i="5"/>
  <c r="AI37" i="5"/>
  <c r="AH37" i="5" s="1"/>
  <c r="AF37" i="5"/>
  <c r="AB37" i="5" s="1"/>
  <c r="V37" i="5"/>
  <c r="O37" i="5"/>
  <c r="BE28" i="5"/>
  <c r="BA28" i="5" s="1"/>
  <c r="AU28" i="5"/>
  <c r="AT28" i="5" s="1"/>
  <c r="AO28" i="5"/>
  <c r="AN28" i="5" s="1"/>
  <c r="AI28" i="5"/>
  <c r="AH28" i="5" s="1"/>
  <c r="AF28" i="5"/>
  <c r="AB28" i="5" s="1"/>
  <c r="V28" i="5"/>
  <c r="O28" i="5"/>
  <c r="BE27" i="5"/>
  <c r="BA27" i="5" s="1"/>
  <c r="AU27" i="5"/>
  <c r="AT27" i="5" s="1"/>
  <c r="AO27" i="5"/>
  <c r="AN27" i="5" s="1"/>
  <c r="AI27" i="5"/>
  <c r="AH27" i="5" s="1"/>
  <c r="AF27" i="5"/>
  <c r="AB27" i="5" s="1"/>
  <c r="V27" i="5"/>
  <c r="O27" i="5"/>
  <c r="BE26" i="5"/>
  <c r="BA26" i="5" s="1"/>
  <c r="AU26" i="5"/>
  <c r="AT26" i="5" s="1"/>
  <c r="AO26" i="5"/>
  <c r="AN26" i="5" s="1"/>
  <c r="AI26" i="5"/>
  <c r="AH26" i="5" s="1"/>
  <c r="AF26" i="5"/>
  <c r="V26" i="5"/>
  <c r="O26" i="5"/>
  <c r="BE25" i="5"/>
  <c r="AU25" i="5"/>
  <c r="AO25" i="5"/>
  <c r="AI25" i="5"/>
  <c r="AB25" i="5"/>
  <c r="V25" i="5"/>
  <c r="O25" i="5"/>
  <c r="BE24" i="5"/>
  <c r="BA24" i="5" s="1"/>
  <c r="AT24" i="5"/>
  <c r="AN24" i="5"/>
  <c r="AH24" i="5"/>
  <c r="AB24" i="5"/>
  <c r="V24" i="5"/>
  <c r="O24" i="5"/>
  <c r="BA25" i="5" l="1"/>
  <c r="AN37" i="5"/>
  <c r="AT37" i="5"/>
  <c r="AT25" i="5"/>
  <c r="AB26" i="5"/>
  <c r="AH25" i="5"/>
  <c r="AN25" i="5"/>
  <c r="BE9" i="5"/>
  <c r="BF46" i="5"/>
  <c r="BF45" i="5"/>
  <c r="BE49" i="5"/>
  <c r="BA49" i="5" s="1"/>
  <c r="BE48" i="5"/>
  <c r="BA48" i="5" s="1"/>
  <c r="BE47" i="5"/>
  <c r="BA47" i="5" s="1"/>
  <c r="BE45" i="5"/>
  <c r="BE44" i="5"/>
  <c r="BA44" i="5" s="1"/>
  <c r="BE43" i="5"/>
  <c r="BA43" i="5" s="1"/>
  <c r="BE42" i="5"/>
  <c r="BA42" i="5" s="1"/>
  <c r="BE41" i="5"/>
  <c r="BA41" i="5" s="1"/>
  <c r="BE40" i="5"/>
  <c r="BA40" i="5" s="1"/>
  <c r="BE39" i="5"/>
  <c r="BA39" i="5" s="1"/>
  <c r="BE37" i="5"/>
  <c r="BA37" i="5" s="1"/>
  <c r="BE35" i="5"/>
  <c r="BA35" i="5" s="1"/>
  <c r="BE33" i="5"/>
  <c r="BA33" i="5" s="1"/>
  <c r="BA32" i="5"/>
  <c r="BE31" i="5"/>
  <c r="BA31" i="5" s="1"/>
  <c r="BE29" i="5"/>
  <c r="BA29" i="5" s="1"/>
  <c r="BE22" i="5"/>
  <c r="BA22" i="5" s="1"/>
  <c r="BE21" i="5"/>
  <c r="BA21" i="5" s="1"/>
  <c r="BE20" i="5"/>
  <c r="BA20" i="5" s="1"/>
  <c r="BE19" i="5"/>
  <c r="BA19" i="5" s="1"/>
  <c r="BE18" i="5"/>
  <c r="BA18" i="5" s="1"/>
  <c r="BE17" i="5"/>
  <c r="BA17" i="5" s="1"/>
  <c r="BE16" i="5"/>
  <c r="BA16" i="5" s="1"/>
  <c r="BE15" i="5"/>
  <c r="BA15" i="5" s="1"/>
  <c r="BE14" i="5"/>
  <c r="BA14" i="5" s="1"/>
  <c r="BE13" i="5"/>
  <c r="BA13" i="5" s="1"/>
  <c r="BE12" i="5"/>
  <c r="BA12" i="5" s="1"/>
  <c r="BE11" i="5"/>
  <c r="BA11" i="5" s="1"/>
  <c r="BE10" i="5"/>
  <c r="BA10" i="5" s="1"/>
  <c r="O34" i="5"/>
  <c r="O35" i="5"/>
  <c r="V34" i="5"/>
  <c r="V35" i="5"/>
  <c r="AF34" i="5"/>
  <c r="AF35" i="5"/>
  <c r="AB35" i="5" s="1"/>
  <c r="AI34" i="5"/>
  <c r="AH34" i="5" s="1"/>
  <c r="AI35" i="5"/>
  <c r="AO34" i="5"/>
  <c r="AO35" i="5"/>
  <c r="AU34" i="5"/>
  <c r="AU35" i="5"/>
  <c r="O36" i="5"/>
  <c r="V36" i="5"/>
  <c r="AF36" i="5"/>
  <c r="AB36" i="5" s="1"/>
  <c r="AI36" i="5"/>
  <c r="AO36" i="5"/>
  <c r="AU36" i="5"/>
  <c r="V53" i="5"/>
  <c r="V52" i="5"/>
  <c r="V51" i="5"/>
  <c r="V50" i="5"/>
  <c r="V49" i="5"/>
  <c r="V48" i="5"/>
  <c r="V47" i="5"/>
  <c r="V46" i="5"/>
  <c r="V45" i="5"/>
  <c r="V44" i="5"/>
  <c r="V43" i="5"/>
  <c r="V42" i="5"/>
  <c r="V41" i="5"/>
  <c r="V40" i="5"/>
  <c r="V39" i="5"/>
  <c r="V33" i="5"/>
  <c r="V32" i="5"/>
  <c r="V31" i="5"/>
  <c r="V29" i="5"/>
  <c r="V23" i="5"/>
  <c r="V22" i="5"/>
  <c r="V21" i="5"/>
  <c r="V20" i="5"/>
  <c r="V19" i="5"/>
  <c r="V18" i="5"/>
  <c r="V17" i="5"/>
  <c r="V16" i="5"/>
  <c r="V15" i="5"/>
  <c r="V14" i="5"/>
  <c r="V13" i="5"/>
  <c r="V12" i="5"/>
  <c r="V11" i="5"/>
  <c r="V10" i="5"/>
  <c r="V9" i="5"/>
  <c r="AN35" i="5" l="1"/>
  <c r="AT35" i="5"/>
  <c r="AB34" i="5"/>
  <c r="BE34" i="5"/>
  <c r="BA34" i="5" s="1"/>
  <c r="AN36" i="5"/>
  <c r="AT36" i="5"/>
  <c r="AN34" i="5"/>
  <c r="AT34" i="5"/>
  <c r="BA46" i="5"/>
  <c r="BA9" i="5"/>
  <c r="BA45" i="5"/>
  <c r="AH35" i="5"/>
  <c r="AH36" i="5"/>
  <c r="O29" i="5"/>
  <c r="AF29" i="5"/>
  <c r="AI29" i="5"/>
  <c r="AO29" i="5"/>
  <c r="AU29" i="5"/>
  <c r="AT29" i="5" l="1"/>
  <c r="AB29" i="5"/>
  <c r="AH29" i="5"/>
  <c r="AN29" i="5"/>
  <c r="AT43" i="5" l="1"/>
  <c r="AT22" i="5"/>
  <c r="AT21" i="5"/>
  <c r="AT20" i="5"/>
  <c r="AT19" i="5"/>
  <c r="AT18" i="5"/>
  <c r="AT17" i="5"/>
  <c r="AT16" i="5"/>
  <c r="AT15" i="5"/>
  <c r="AT14" i="5"/>
  <c r="AT13" i="5"/>
  <c r="AT12" i="5"/>
  <c r="AT11" i="5"/>
  <c r="AT10" i="5"/>
  <c r="AT9" i="5"/>
  <c r="AN49" i="5"/>
  <c r="AN48" i="5"/>
  <c r="AN47" i="5"/>
  <c r="AN46" i="5"/>
  <c r="AN45" i="5"/>
  <c r="AN44" i="5"/>
  <c r="AN43" i="5"/>
  <c r="AN42" i="5"/>
  <c r="AN41" i="5"/>
  <c r="AN40" i="5"/>
  <c r="AN39" i="5"/>
  <c r="AN33" i="5"/>
  <c r="AN32" i="5"/>
  <c r="AN31" i="5"/>
  <c r="AN22" i="5"/>
  <c r="AN21" i="5"/>
  <c r="AN20" i="5"/>
  <c r="AN19" i="5"/>
  <c r="AN18" i="5"/>
  <c r="AN17" i="5"/>
  <c r="AN16" i="5"/>
  <c r="AN15" i="5"/>
  <c r="AN14" i="5"/>
  <c r="AN13" i="5"/>
  <c r="AN12" i="5"/>
  <c r="AN11" i="5"/>
  <c r="AN9" i="5"/>
  <c r="AN8" i="5"/>
  <c r="AH48" i="5"/>
  <c r="AH47" i="5"/>
  <c r="AH46" i="5"/>
  <c r="AH45" i="5"/>
  <c r="AH44" i="5"/>
  <c r="AH43" i="5"/>
  <c r="AH42" i="5"/>
  <c r="AH41" i="5"/>
  <c r="AH40" i="5"/>
  <c r="AH39" i="5"/>
  <c r="AH33" i="5"/>
  <c r="AH32" i="5"/>
  <c r="AH31" i="5"/>
  <c r="AH22" i="5"/>
  <c r="AH21" i="5"/>
  <c r="AH20" i="5"/>
  <c r="AH19" i="5"/>
  <c r="AH18" i="5"/>
  <c r="AH17" i="5"/>
  <c r="AH16" i="5"/>
  <c r="AH15" i="5"/>
  <c r="AH14" i="5"/>
  <c r="AH13" i="5"/>
  <c r="AH12" i="5"/>
  <c r="AH11" i="5"/>
  <c r="AH10" i="5"/>
  <c r="AH9" i="5"/>
  <c r="AH8" i="5"/>
  <c r="AB48" i="5"/>
  <c r="AB47" i="5"/>
  <c r="AB46" i="5"/>
  <c r="AB45" i="5"/>
  <c r="AB44" i="5"/>
  <c r="AB43" i="5"/>
  <c r="AB42" i="5"/>
  <c r="AB41" i="5"/>
  <c r="AB40" i="5"/>
  <c r="AB39" i="5"/>
  <c r="AB33" i="5"/>
  <c r="AB32" i="5"/>
  <c r="AB31" i="5"/>
  <c r="AB22" i="5"/>
  <c r="AB21" i="5"/>
  <c r="AB20" i="5"/>
  <c r="AB19" i="5"/>
  <c r="AB18" i="5"/>
  <c r="AB17" i="5"/>
  <c r="AB16" i="5"/>
  <c r="AB15" i="5"/>
  <c r="AB14" i="5"/>
  <c r="AB13" i="5"/>
  <c r="AB12" i="5"/>
  <c r="AB11" i="5"/>
  <c r="AB10" i="5"/>
  <c r="AB9" i="5"/>
  <c r="AB8" i="5"/>
  <c r="V8" i="5"/>
  <c r="V70" i="5" s="1"/>
  <c r="O53" i="5"/>
  <c r="O52" i="5"/>
  <c r="O51" i="5"/>
  <c r="O50" i="5"/>
  <c r="O49" i="5"/>
  <c r="O48" i="5"/>
  <c r="O47" i="5"/>
  <c r="O46" i="5"/>
  <c r="O45" i="5"/>
  <c r="O44" i="5"/>
  <c r="O43" i="5"/>
  <c r="O42" i="5"/>
  <c r="O41" i="5"/>
  <c r="O40" i="5"/>
  <c r="O39" i="5"/>
  <c r="O33" i="5"/>
  <c r="O32" i="5"/>
  <c r="O31" i="5"/>
  <c r="O23" i="5"/>
  <c r="O22" i="5"/>
  <c r="O21" i="5"/>
  <c r="O20" i="5"/>
  <c r="O19" i="5"/>
  <c r="O18" i="5"/>
  <c r="O17" i="5"/>
  <c r="O16" i="5"/>
  <c r="O15" i="5"/>
  <c r="O14" i="5"/>
  <c r="O13" i="5"/>
  <c r="O12" i="5"/>
  <c r="O11" i="5"/>
  <c r="O10" i="5"/>
  <c r="O9" i="5"/>
  <c r="O8" i="5"/>
  <c r="O70" i="5" l="1"/>
  <c r="AB52" i="5"/>
  <c r="AI52" i="5"/>
  <c r="AH52" i="5" s="1"/>
  <c r="AO52" i="5"/>
  <c r="AN52" i="5" s="1"/>
  <c r="AF49" i="5"/>
  <c r="AF50" i="5"/>
  <c r="AB50" i="5" s="1"/>
  <c r="AI49" i="5"/>
  <c r="AI50" i="5"/>
  <c r="AH50" i="5" s="1"/>
  <c r="AN50" i="5"/>
  <c r="AU49" i="5"/>
  <c r="AU70" i="5" s="1"/>
  <c r="AU50" i="5"/>
  <c r="AB51" i="5"/>
  <c r="AI51" i="5"/>
  <c r="AH51" i="5" s="1"/>
  <c r="AO51" i="5"/>
  <c r="AO70" i="5" s="1"/>
  <c r="AU51" i="5"/>
  <c r="AT51" i="5" s="1"/>
  <c r="AF53" i="5"/>
  <c r="AB53" i="5" s="1"/>
  <c r="AI53" i="5"/>
  <c r="AH53" i="5" s="1"/>
  <c r="AO53" i="5"/>
  <c r="AN53" i="5" s="1"/>
  <c r="AU53" i="5"/>
  <c r="AT55" i="5" s="1"/>
  <c r="AI70" i="5" l="1"/>
  <c r="AT53" i="5"/>
  <c r="AF70" i="5"/>
  <c r="AB49" i="5"/>
  <c r="AB70" i="5" s="1"/>
  <c r="AH49" i="5"/>
  <c r="AH70" i="5" s="1"/>
  <c r="AN51" i="5"/>
  <c r="AN70" i="5" s="1"/>
  <c r="AT8" i="5" l="1"/>
  <c r="AT23" i="5"/>
  <c r="AT70" i="5" s="1"/>
  <c r="BE23" i="5"/>
  <c r="BA23" i="5" l="1"/>
</calcChain>
</file>

<file path=xl/sharedStrings.xml><?xml version="1.0" encoding="utf-8"?>
<sst xmlns="http://schemas.openxmlformats.org/spreadsheetml/2006/main" count="1051" uniqueCount="418">
  <si>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</si>
  <si>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</si>
  <si>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</si>
  <si>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</si>
  <si>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</si>
  <si>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</si>
  <si>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</si>
  <si>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</si>
  <si>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</si>
  <si>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</si>
  <si>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</si>
  <si>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</si>
  <si>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</si>
  <si>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</si>
  <si>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</si>
  <si>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</si>
  <si>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</si>
  <si>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</si>
  <si>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</si>
  <si>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</si>
  <si>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</si>
  <si>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</si>
  <si>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</si>
  <si>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</si>
  <si>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</si>
  <si>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</si>
  <si>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</si>
  <si>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</si>
  <si>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</si>
  <si>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</si>
  <si>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</si>
  <si>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</si>
  <si>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</si>
  <si>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</si>
  <si>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</si>
  <si>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</si>
  <si>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</si>
  <si>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</si>
  <si>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</si>
  <si>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</si>
  <si>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</si>
  <si>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</si>
  <si>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</si>
  <si>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</si>
  <si>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</si>
  <si>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</si>
  <si>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</si>
  <si>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</si>
  <si>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</si>
  <si>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</si>
  <si>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</si>
  <si>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</si>
  <si>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</si>
  <si>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</si>
  <si>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</si>
  <si>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</si>
  <si>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</si>
  <si>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</si>
  <si>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</si>
  <si>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</si>
  <si>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</si>
  <si>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</si>
  <si>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</si>
  <si>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</si>
  <si>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</si>
  <si>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</si>
  <si>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</si>
  <si>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</si>
  <si>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</si>
  <si>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</si>
  <si>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</si>
  <si>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</si>
  <si>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</si>
  <si>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</si>
  <si>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</si>
  <si>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</si>
  <si>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</si>
  <si>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</si>
  <si>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</si>
  <si>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</si>
  <si>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</si>
  <si>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</si>
  <si>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</si>
  <si>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</si>
  <si>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</si>
  <si>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</si>
  <si>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</si>
  <si>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</si>
  <si>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</si>
  <si>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</si>
  <si>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</si>
  <si>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</si>
  <si>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</si>
  <si>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</si>
  <si>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</si>
  <si>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</si>
  <si>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</si>
  <si>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</si>
  <si>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</si>
  <si>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</si>
  <si>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</si>
  <si>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</si>
  <si>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</si>
  <si>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</si>
  <si>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</si>
  <si>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</si>
  <si>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</si>
  <si>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</si>
  <si>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</si>
  <si>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</si>
  <si>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</si>
  <si>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</si>
  <si>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</si>
  <si>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</si>
  <si>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</si>
  <si>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</si>
  <si>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</si>
  <si>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</si>
  <si>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</si>
  <si>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</si>
  <si>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</si>
  <si>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</si>
  <si>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</si>
  <si>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</si>
  <si>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</si>
  <si>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</si>
  <si>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</si>
  <si>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</si>
  <si>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</si>
  <si>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</si>
  <si>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</si>
  <si>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</si>
  <si>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</si>
  <si>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</si>
  <si>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</si>
  <si>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</si>
  <si>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</si>
  <si>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</si>
  <si>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</si>
  <si>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</si>
  <si>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</si>
  <si>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</si>
  <si>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</si>
  <si>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</si>
  <si>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</si>
  <si>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</si>
  <si>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</si>
  <si>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</si>
  <si>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</si>
  <si>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</si>
  <si>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</si>
  <si>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</si>
  <si>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</si>
  <si>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</si>
  <si>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</si>
  <si>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</si>
  <si>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</si>
  <si>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</si>
  <si>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</si>
  <si>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</si>
  <si>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</si>
  <si>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</si>
  <si>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</si>
  <si>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</si>
  <si>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</si>
  <si>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</si>
  <si>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</si>
  <si>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</si>
  <si>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</si>
  <si>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</si>
  <si>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</si>
  <si>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</si>
  <si>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</si>
  <si>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</si>
  <si>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</si>
  <si>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</si>
  <si>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</si>
  <si>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</si>
  <si>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</si>
  <si>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</si>
  <si>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</si>
  <si>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</si>
  <si>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</si>
  <si>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</si>
  <si>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</si>
  <si>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</si>
  <si>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</si>
  <si>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</si>
  <si>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</si>
  <si>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</si>
  <si>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</si>
  <si>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</si>
  <si>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</si>
  <si>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</si>
  <si>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</si>
  <si>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</si>
  <si>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</si>
  <si>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</si>
  <si>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</si>
  <si>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</si>
  <si>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</si>
  <si>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</si>
  <si>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</si>
  <si>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</si>
  <si>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</si>
  <si>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</si>
  <si>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</si>
  <si>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</si>
  <si>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</si>
  <si>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</si>
  <si>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</si>
  <si>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</si>
  <si>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</si>
  <si>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</si>
  <si>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</si>
  <si>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</si>
  <si>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</si>
  <si>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</si>
  <si>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</si>
  <si>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</si>
  <si>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</si>
  <si>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</si>
  <si>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</si>
  <si>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</si>
  <si>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</si>
  <si>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</si>
  <si>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</si>
  <si>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</si>
  <si>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</si>
  <si>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</si>
  <si>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</si>
  <si>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</si>
  <si>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</si>
  <si>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</si>
  <si>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</si>
  <si>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</si>
  <si>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</si>
  <si>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</si>
  <si>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</si>
  <si>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</si>
  <si>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</si>
  <si>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</si>
  <si>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</si>
  <si>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</si>
  <si>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</si>
  <si>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</si>
  <si>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</si>
  <si>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</si>
  <si>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</si>
  <si>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</si>
  <si>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</si>
  <si>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</si>
  <si>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</si>
  <si>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</si>
  <si>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</si>
  <si>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</si>
  <si>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</si>
  <si>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</si>
  <si>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</si>
  <si>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</si>
  <si>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</si>
  <si>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</si>
  <si>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</si>
  <si>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</si>
  <si>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</si>
  <si>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</si>
  <si>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ZIRACUARETIRO</t>
  </si>
  <si>
    <t>ZIRIMICUARO</t>
  </si>
  <si>
    <t>CARACHA</t>
  </si>
  <si>
    <t>SAN ANDRES CORU</t>
  </si>
  <si>
    <t>PATUAN</t>
  </si>
  <si>
    <t>EL FRESNO</t>
  </si>
  <si>
    <t>OBRA</t>
  </si>
  <si>
    <t>FONDO DE APORTACIONES PARA LA INFRAESTRUCTURA SOCIAL</t>
  </si>
  <si>
    <t>MUNICIPIO: ZIRACUARETIRO</t>
  </si>
  <si>
    <t>___________________________________________</t>
  </si>
  <si>
    <t>En el apartado de cuenta contable se encuentran considerando la cuenta en base al manual emitido por el CONAC</t>
  </si>
  <si>
    <t>80 HABITANTES</t>
  </si>
  <si>
    <t>60 HABITANTES</t>
  </si>
  <si>
    <t>40 ESTUDIANTES</t>
  </si>
  <si>
    <t>40 HABITANTES</t>
  </si>
  <si>
    <t>200 HABITANTES</t>
  </si>
  <si>
    <t>Ziracuaretiro</t>
  </si>
  <si>
    <t>ALBERTO OROBIO ARRIAGA</t>
  </si>
  <si>
    <t>ING. IVÁN NOÉ VARGAS VACA</t>
  </si>
  <si>
    <t>CONTRALORA MUNICIPAL</t>
  </si>
  <si>
    <t>PRESIDENTE MUNICIPAL</t>
  </si>
  <si>
    <t>M.P.P MARÍA MONSERRAT FARÍAS AGUIRRE</t>
  </si>
  <si>
    <t>RANCHO BONITO</t>
  </si>
  <si>
    <t>ZIRASPEN</t>
  </si>
  <si>
    <t>100 HABITANTES</t>
  </si>
  <si>
    <t>150 HABITANTES</t>
  </si>
  <si>
    <t>800 HABITANTES</t>
  </si>
  <si>
    <t>50 ESTUDIANTES</t>
  </si>
  <si>
    <t>20 HABITANTES</t>
  </si>
  <si>
    <t>50 HABITANTES</t>
  </si>
  <si>
    <t>(1)  CONSTRUCCION DE ANDADOR URBANO EN TRAMO ZIRACUARETIRO - PATUAN DE LA LOCALIDAD DE ZIRACUARETIRO (SEGUNDA ETAPA)</t>
  </si>
  <si>
    <t>(2) CONSTRUCCION DE ANDADOR URBANO EN CALLE EMILIANO ZAPATA (ENTRE PLAZA DE TOROS Y FRANCISCO I. MADERO) DE LA COLONIA REVOLUCION EN LA LOCALIDAD DE ZIRACUARETIRO</t>
  </si>
  <si>
    <t>(4) CONSTRUCCION DE PAVIMENTACION CON CONCRETO HIDRAULICO EN ANDADOR LOPEZ RAYON DE LA LOCALIDAD DE ZIRACUARETIRO</t>
  </si>
  <si>
    <t>(5) CONSTRUCCION DE ALUMBRADO PUBLICO EN LA CALLE CUAUHTEMOC DE LA LOCALIDAD DE ZIRACUARETIRO</t>
  </si>
  <si>
    <t>(6) CONSTRUCCION DE ANDADOR URBANO EN CALLE CUAUHTEMOC DE LA LOCALIDAD DE ZIRACUARETIRO</t>
  </si>
  <si>
    <t>(7) CONSTRUCCION DE PAVIMENTACION CON CONCRETO HIDRAULICO EN CALLE PORFIRIO DIAZ DE LA LOCALIDAD DE SAN ANDRES CORU</t>
  </si>
  <si>
    <t>(8) CONSTRUCCION DE PAVIMENTACION CON CONCRETO HIDRAULICO EN CALLE ELIAS CALLES DE LA LOCALIDAD DE SAN ANDRES CORU</t>
  </si>
  <si>
    <t>(9) CONSTRUCCION DE TANQUE PUBLICO DE AGUA POTABLE EN LA LOCALIDAD DE SAN ANDRES CORU</t>
  </si>
  <si>
    <t>(10) CONSTRUCCION DE TANQUE PUBLICO DE AGUA POTABLE EN LA LOCALIDAD DE ZIRIMICUARO</t>
  </si>
  <si>
    <t>(11) REHABILITACION DE RED DE DRENAJE SANITARIO Y REHABILITACION DE RED DE AGUA ENTUBADA EN CALLE JOSEFA ORTIZ DE DOMINGUEZ DE LA LOCALIDAD DE PATUAN</t>
  </si>
  <si>
    <t>(13) REHABILITACION DE RED DE DRENAJE SANITARIO Y REHABILITACION DE RED DE AGUA ENTUBADA EN CALLE LAZARO CARDENAS DE LA LOCALIDAD DE PATUAN</t>
  </si>
  <si>
    <t>(14) REHABILITACION DE PAVIMENTACION  CON CONCRETO HIDRÁULICO EN CALLE LAZARO CARDENAS DE LA LOCALIDAD DE PATUAN</t>
  </si>
  <si>
    <t>(15) CONSTRUCCION DE TECHADO EN AREA DE IMPARTICION  DE EDUCACION FÍSICA EN ESCUELA TELESECUNDARIA DE LA  LOCALIDAD DE CARACHA, MUNICIPIO DE ZIRACUARETIRO</t>
  </si>
  <si>
    <t>(16) CONSTRUCCION DE PAVIMENTACION CON CONCRETO HIDRAULICO EN PRIVADA DE LUIS D. COLOSIO DE LA LOCALIDAD DE CARACHA</t>
  </si>
  <si>
    <t>(17) CONSTRUCCION DE PAVIMENTACION CON CONCRETO HIDRAULICO EN CALLE LIRIO DE LA LOCALIDAD DE CARACHA</t>
  </si>
  <si>
    <t>(18) REHABILITACION DE TANQUE PUBLICO DE AGUA POTABLE EN LA LOCALIDAD DE CARACHA</t>
  </si>
  <si>
    <t>(19) CONSTRUCCION DE PAVIMENTACION CON CONCRETO HIDRAULICO EN SEGUNDA PRIVADA DE LUIS D. COLOSIO DE LA LOCALIDAD DE CARACHA</t>
  </si>
  <si>
    <t>(20) CONSTRUCCION DE RED DE AGUA ENTUBADA EN LA LOCALIDAD DE RANCHO BONITO</t>
  </si>
  <si>
    <t>(21) CONSTRUCCION DE PAVIMENTACION CON CONCRETO HIDRAULICO EN CALLE CRISTO REY DE LA LOCALIDAD DE RANCHO BONITO</t>
  </si>
  <si>
    <t>(22) CONSTRUCCION DE RED DE AGUA ENTUBADA EN LA LOCALIDAD DE ZIRASPEN</t>
  </si>
  <si>
    <t xml:space="preserve">(25) REHABILITACION DE RED DE DRENAJE SANITARIO Y REHABILITACION DE RED DE AGUA ENTUBADA EN CALLE DR. MIGUEL SILVA DE LA LOCALIDAD DE ZIRACUARETIRO </t>
  </si>
  <si>
    <t>(26) CONSTRUCCION DE BARDA PERIMETRAL EN ESCUELA TELESECUNDARIA DE LA LOCALIDAD DE SAN ANDRES CORU</t>
  </si>
  <si>
    <t>(27) CONSTRUCCION DE PAVIMENTACION CON CONCRETO HIDRAULICO EN CALLE NICOLAS BRAVO DE LA LOCALIDAD DE ZIRIMICUARO (SEGUNDA ETAPA)</t>
  </si>
  <si>
    <t xml:space="preserve">(28) REHABILITACION DE DRENAJE SANITARIO EN CALLE PARAISO DE LA LOCALIDAD DE EL FRESNO </t>
  </si>
  <si>
    <t xml:space="preserve">(29) CONSTRUCCION DE PAVIMENTACION CON CONCRETO HIDRAULICO EN CALLE  CALLE PARAISO DE LA LOCALIDAD DE EL FRESNO </t>
  </si>
  <si>
    <t>611</t>
  </si>
  <si>
    <t>FONDO DE APORTACIONES ESTATALES PARA LA INFRAESTRUCTURA DE LOS SERVICIOS PUBLICOS MUNICIPALES</t>
  </si>
  <si>
    <t>12</t>
  </si>
  <si>
    <t>NO</t>
  </si>
  <si>
    <t xml:space="preserve"> ACTA DE SESIÓN ORDINARIA XII DEL H. AYUNTAMIENTO, DEL DÍA 29 DICIEMBRE 2025</t>
  </si>
  <si>
    <t>CONTRATO (ADJUDICACIÓN DIRECTA)</t>
  </si>
  <si>
    <t>CONTRATO (INVITACIÓN RESTRINGIDA)</t>
  </si>
  <si>
    <t>ACTA DE SESIÓN ORDINARIA NÚMERO XXI DEL H. AYUNTAMIENTO, DEL DÍA 31 DE MARZO DEL 2025</t>
  </si>
  <si>
    <t>(30) CONSTRUCCION DE SENDERO SEGURO MEDIANTE ALUMBRADO PUBLICO A UN COSTADO DE CARRETERA ZIRACUARETIRO - PATUAN DE LA LOCALIDAD DE ZIRACUARETIRO, MUNICIPIO DE ZIRACUARETIRO, MICHOACAN</t>
  </si>
  <si>
    <t>(31) CONSTRUCCION DE SENDERO SEGURO MEDIANTE ANDADOR PEATONAL CON ALUMBRADO PUBLICO A UN COSTADO DE CARRETERA ZIRACUARETIRO - SAN ANGEL ZURUMUCAPIO DE LA LOCALIDAD DE EL COPAL, MUNICIPIO DE ZIRACUARETIRO, MICHOACAN</t>
  </si>
  <si>
    <t>(33) CONSTRUCCION DE ANDADOR URBANO EN CALLE CUAUHTEMOC DE LA LOCALIDAD DE ZIRACUARETIRO</t>
  </si>
  <si>
    <t>(34) EQUIPAMIENTO DE PARQUE PUBLICO EN LA COMUNIDAD DE ZIRACUARETIRO</t>
  </si>
  <si>
    <t>EL COPAL</t>
  </si>
  <si>
    <t>250 HABITANTES</t>
  </si>
  <si>
    <t>41 HABITANTES</t>
  </si>
  <si>
    <t xml:space="preserve">(24) REHABILITACION DE PAVIMENTACION CON CONCRETO HIDRAULICO Y REHABILITACION DE BANQUETAS EN CALLE DR. MIGUEL SILVA DE LA LOCALIDAD DE ZIRACUARETIRO </t>
  </si>
  <si>
    <t>400.00 METROS LINEALES</t>
  </si>
  <si>
    <t>370.00 METROS LINEALES</t>
  </si>
  <si>
    <t>620.00 METROS LINEALES</t>
  </si>
  <si>
    <t>75.00 METROS LINEALES</t>
  </si>
  <si>
    <t>500.00 METROS LINEALES</t>
  </si>
  <si>
    <t xml:space="preserve">70.00 ,ETROS LINEALES </t>
  </si>
  <si>
    <t>90.00 METROS LINEALES</t>
  </si>
  <si>
    <t>65.00 METROS LINEALES</t>
  </si>
  <si>
    <t>200.00 METROS CUBICOS</t>
  </si>
  <si>
    <t>200.00 METROS LINEALES</t>
  </si>
  <si>
    <t>100.00 METROS LINEALES</t>
  </si>
  <si>
    <t>192.00 METROS LINEALES</t>
  </si>
  <si>
    <t>96.00 METROS LINEALES</t>
  </si>
  <si>
    <t>375.00 METROS CUADRADOS</t>
  </si>
  <si>
    <t>31.00 METROS LINEALES</t>
  </si>
  <si>
    <t>70.00 METROS LINEALES</t>
  </si>
  <si>
    <t>50.00 METROS CUADRADOS</t>
  </si>
  <si>
    <t>38.00 METROS LINEALES</t>
  </si>
  <si>
    <t>1200.00 METROS LINEALES</t>
  </si>
  <si>
    <t>130.00 METROS LINEALES</t>
  </si>
  <si>
    <t>1800.00 METROS  LINEALES</t>
  </si>
  <si>
    <t>105.00 METROS LINEALES</t>
  </si>
  <si>
    <t>180.00 METROS LINEALES</t>
  </si>
  <si>
    <t>1296.00 METROS LINEALES</t>
  </si>
  <si>
    <t>1500.00 METROS LINEALES</t>
  </si>
  <si>
    <t>164.00 METROS LINEALES</t>
  </si>
  <si>
    <t>12356-616-61605</t>
  </si>
  <si>
    <t>60605</t>
  </si>
  <si>
    <t>CONSTRUCCION DE TANQUE PUBLICO DE AGUA POTABLE EN LA LOCALIDAD DE ZIRIMICUARO</t>
  </si>
  <si>
    <t>(3) CONSTRUCCION DE ANDADOR URBANO EN CALLE 5 DE MAYO DE LA LOCALIDAD EL PAPAYO</t>
  </si>
  <si>
    <t>61605</t>
  </si>
  <si>
    <t>12353-613-61306</t>
  </si>
  <si>
    <t>12352-612-61202</t>
  </si>
  <si>
    <t>(32)CONSTRUCCION DE PAVIMENTACION CON CONCRETO HIDRAULICO EN CALLE CUAUHTEMOC DE LA LOCALIDAD DE ZIRACUARETIRO</t>
  </si>
  <si>
    <t>ADMINISTRACIÓN DIRECTA</t>
  </si>
  <si>
    <t>12354-614-61404</t>
  </si>
  <si>
    <t>ADMINISTRACION DIRECTA</t>
  </si>
  <si>
    <t>81.00 METROS LINEALES</t>
  </si>
  <si>
    <t>(35) CONSTRUCCION DE PAVIMENTACION CON CONCRETO HIDRAULICO EN CALLE CRISTO REY DE LA LOCALIDAD DE RANCHO BONITO, MUNICIPIO DE ZIRACUARETIRO MICHOACAN</t>
  </si>
  <si>
    <t>(36)CONSTRUCCION DE PAVIMENTACION CON CONCRETO HIDRAULICO EN CALLE LIRIO DE LA LOCALIDAD DE CARACHA, MUNICIPIO DE ZIRACUARETIRO MICHOACAN</t>
  </si>
  <si>
    <t>(38) CONSTRUCCION DE PAVIMENTACION CON CONCRETO HIDRAULICO EN SEGUNDA PRIVADA DE LUIS D. COLOSIO DE LA LOCALIDAD DE CARACHA (SEGUNDA ETAPA)</t>
  </si>
  <si>
    <t>(39) CONSTRUCCION DE SEÑALETICA EN LA LOCALIDAD DE SAN ANDRES CORU</t>
  </si>
  <si>
    <t>2,441 HABITANTES</t>
  </si>
  <si>
    <t>78.80 METROS LINEALES</t>
  </si>
  <si>
    <t>23.00 METROS LINEALES</t>
  </si>
  <si>
    <t>150.00 METROS LINEALES</t>
  </si>
  <si>
    <t>(37) CONSTRUCCION DE POZO PROFUNDO EN LA LOCALIDAD DE SAN ANDRES CORU (PRIMER ETAPA)</t>
  </si>
  <si>
    <t>520</t>
  </si>
  <si>
    <t>FONDO NACIONAL DE  OBRAS PUBLICAS POR COOPERACIÓN</t>
  </si>
  <si>
    <t>ACTA DE SESIÓN ORDINARIA NÚMERO XXXIV DEL H. AYUNTAMIENTO, DEL DÍA 30 DE  JULIO DEL 2025</t>
  </si>
  <si>
    <t>ACTA DE SESIÓN ORDINARIA NÚMERO XXXVII DEL H. AYUNTAMIENTO, DEL DÍA 05 DE DEPTIEMBRE DEL 2025</t>
  </si>
  <si>
    <t>ACTA DE SESIÓN ORDINARIA NÚMERO XXXVII DEL H. AYUNTAMIENTO, DEL DÍA 05 DE SEPTIEMBRE DEL 2025</t>
  </si>
  <si>
    <t>ACTA DE SESIÓN ORDINARIA NÚMERO XXXI  DEL H. AYUNTAMIENTO, DEL DÍA 25 DE JUNIO DEL 2025</t>
  </si>
  <si>
    <t>ACTA DE SESIÓN ORDINARIA NÚMERO XXXIV  DEL H. AYUNTAMIENTO, DEL DÍA 30 DE JULIO DEL 2025</t>
  </si>
  <si>
    <t>220.00 METROS LINEALES</t>
  </si>
  <si>
    <t>ACTA DE SESIÓN ORDINARIA NÚMERO XXXVII  DEL H. AYUNTAMIENTO, DEL DÍA 05 DE SEPTIEMBRE DE 2025</t>
  </si>
  <si>
    <t>Se modifica la meta a 220 metros lineales  a la obra denominada CONSTRUCCION DE POZO PROFUNDO EN LA LOCALIDAD DE SAN ANDRES CORU (PRIMER ETAPA) Mediante acta de sesión ordinaria nuémero XXXVII del H. Ayuntamiento de Ziracuaretiro, Michoacan de Ocampo 2024-2027</t>
  </si>
  <si>
    <t>Se cambia la fuente de financiamiento a la obra denominada CONSTRUCCION DE PAVIMENTACION CON CONCRETO HIDRAULICO EN CALLE NICOLAS BRAVO DE LA LOCALIDAD DE ZIRIMICUARO (SEGUNDA ETAPA) mediante acta de sesión ordinaria número XXI del  Ayuntamiento de ziracuaretiro, Michoacán, 2024-2025</t>
  </si>
  <si>
    <t>Se modifican el nombre de la obra no. 4 denominada CONSTRUCCION DE ANDADOR URBANO EN TRAMO ZIRACUARETIRO - EL COPAL DE LA LOCALIDAD DE ZIRACUARETIRO y queda de la forma siguiente CONSTRUCCION DE ANDADOR URBANO EN CALLE 5 DE MAYO DE LA LOCALIDAD EL PAPAYO, mediante acta de sesión ordinaria número XXI del  Ayuntamiento de ziracuaretiro, Michoacán, 2024-2025</t>
  </si>
  <si>
    <t>(40)CONSTRUCCION DE PAVIMENTACION CON CONCRETO HIDRAULICO EN CALLE CRISTO REY DE LA LOCALIDAD DE RANCHO BONITO (SEGUNDA ETAPA)</t>
  </si>
  <si>
    <t>(41) CONSTRUCCION DE PAVIMENTACION CON CONCRETO HIDRAULICO EN CALLE PRINCIPAL DE LA LOCALIDAD DE ZIRASPEN</t>
  </si>
  <si>
    <t>(42) MANTENIMIENTO DE CAMINO SACACOSECHAS EN LA LOCALIDAD DE LOS NARANJOS</t>
  </si>
  <si>
    <t>(43) AMPLIACION DE RED ELECTRICA  EN CALLE LA SOLEDAD DE LA LOCALIDAD DE PATUAN</t>
  </si>
  <si>
    <t>LOS NARANJOS</t>
  </si>
  <si>
    <t>120 HABITANTES</t>
  </si>
  <si>
    <t>300.00 METROS LINEALES</t>
  </si>
  <si>
    <t>250.00 METROS LINEALES</t>
  </si>
  <si>
    <t xml:space="preserve">(12) REHABILITACION DE PAVIMENTACION  CON CONCRETO HIDRÁULICO EN CALLE JOSEFA ORTIZ DE DOMINGUEZ DE LA LOCALIDAD DE PATUAN </t>
  </si>
  <si>
    <t xml:space="preserve">(23) CONSTRUCCION DE PAVIMENTACION CON CONCRETO HIDRAULICO EN CALLE LOS MANGOS DE LA LOCALIDAD DE ZIRACUARETIRO </t>
  </si>
  <si>
    <t>DEL  01 DE ENERO  AL 31 DE DICIEMBRE DEL AÑO 2025</t>
  </si>
  <si>
    <t>12354-614-61405</t>
  </si>
  <si>
    <t>12353-613-61302</t>
  </si>
  <si>
    <t>12353-613-61305</t>
  </si>
  <si>
    <t>5124-241-24101</t>
  </si>
  <si>
    <t>5112-122-12201</t>
  </si>
  <si>
    <t>5124-249-24901</t>
  </si>
  <si>
    <t>5125-256-25601</t>
  </si>
  <si>
    <t>5132-326-32601</t>
  </si>
  <si>
    <t>5139-398-39801</t>
  </si>
  <si>
    <t>5124-242-24201</t>
  </si>
  <si>
    <t>5124-247-24701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</si>
</sst>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0\)"/>
  </numFmts>
  <fonts count="55" x14ac:knownFonts="1">
    <font>
      <sz val="10"/>
      <color rgb="FF00000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b/>
      <sz val="14"/>
      <color rgb="FF000000"/>
      <name val="Arial Narrow"/>
      <family val="2"/>
    </font>
    <font>
      <b/>
      <sz val="10"/>
      <color theme="1"/>
      <name val="Arial Narrow"/>
      <family val="2"/>
    </font>
    <font>
      <sz val="11"/>
      <color rgb="FF000000"/>
      <name val="Calibri"/>
      <family val="2"/>
    </font>
    <font>
      <sz val="11"/>
      <color rgb="FFFF0000"/>
      <name val="Arial Narrow"/>
      <family val="2"/>
    </font>
    <font>
      <b/>
      <sz val="12"/>
      <color rgb="FF000000"/>
      <name val="Arial Narrow"/>
      <family val="2"/>
    </font>
    <font>
      <b/>
      <sz val="12"/>
      <name val="Arial Narrow"/>
      <family val="2"/>
    </font>
    <font>
      <b/>
      <sz val="11"/>
      <color rgb="FFFF0000"/>
      <name val="Arial Narrow"/>
      <family val="2"/>
    </font>
    <font>
      <sz val="9"/>
      <color rgb="FFFF0000"/>
      <name val="Arial Narrow"/>
      <family val="2"/>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s>
  <cellStyleXfs count="8">
    <xf numFmtId="0" fontId="0" fillId="0" borderId="0"/>
    <xf numFmtId="0" fontId="5" fillId="0" borderId="0"/>
    <xf numFmtId="43" fontId="35" fillId="0" borderId="0" applyFont="0" applyFill="0" applyBorder="0" applyAlignment="0" applyProtection="0"/>
    <xf numFmtId="44" fontId="44" fillId="0" borderId="0" applyFont="0" applyFill="0" applyBorder="0" applyAlignment="0" applyProtection="0"/>
    <xf numFmtId="44" fontId="4" fillId="0" borderId="0" applyFont="0" applyFill="0" applyBorder="0" applyAlignment="0" applyProtection="0"/>
    <xf numFmtId="0" fontId="3" fillId="0" borderId="0"/>
    <xf numFmtId="0" fontId="2" fillId="0" borderId="0"/>
    <xf numFmtId="0" fontId="1" fillId="0" borderId="0"/>
  </cellStyleXfs>
  <cellXfs count="244">
    <xf numFmtId="0" fontId="0" fillId="0" borderId="0" xfId="0"/>
    <xf numFmtId="0" fontId="9" fillId="0" borderId="0" xfId="0" applyFont="1" applyAlignment="1">
      <alignment horizontal="left" vertical="top"/>
    </xf>
    <xf numFmtId="0" fontId="6"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9" xfId="0" applyFont="1" applyBorder="1" applyAlignment="1">
      <alignment horizontal="left" wrapText="1"/>
    </xf>
    <xf numFmtId="0" fontId="13" fillId="0" borderId="9" xfId="0" applyFont="1" applyBorder="1" applyAlignment="1">
      <alignment horizontal="left" vertical="top" wrapText="1" indent="2"/>
    </xf>
    <xf numFmtId="164" fontId="14" fillId="0" borderId="9" xfId="0" applyNumberFormat="1" applyFont="1" applyBorder="1" applyAlignment="1">
      <alignment horizontal="center" vertical="top" shrinkToFit="1"/>
    </xf>
    <xf numFmtId="164" fontId="15" fillId="0" borderId="9" xfId="0" applyNumberFormat="1" applyFont="1" applyBorder="1" applyAlignment="1">
      <alignment horizontal="center" vertical="top" shrinkToFit="1"/>
    </xf>
    <xf numFmtId="0" fontId="16" fillId="0" borderId="0" xfId="0" applyFont="1" applyAlignment="1">
      <alignment horizontal="center" vertical="top" wrapText="1"/>
    </xf>
    <xf numFmtId="0" fontId="9" fillId="0" borderId="0" xfId="0" applyFont="1" applyAlignment="1">
      <alignment horizontal="left" vertical="center" wrapText="1"/>
    </xf>
    <xf numFmtId="0" fontId="6" fillId="0" borderId="0" xfId="0" applyFont="1" applyAlignment="1">
      <alignment horizontal="left" vertical="top" wrapText="1"/>
    </xf>
    <xf numFmtId="0" fontId="0" fillId="0" borderId="0" xfId="0" applyAlignment="1">
      <alignment horizontal="left" vertical="top"/>
    </xf>
    <xf numFmtId="0" fontId="22" fillId="0" borderId="13" xfId="0" applyFont="1" applyBorder="1" applyAlignment="1">
      <alignment horizontal="left" vertical="top" wrapText="1" indent="2"/>
    </xf>
    <xf numFmtId="0" fontId="22" fillId="0" borderId="13" xfId="0" applyFont="1" applyBorder="1" applyAlignment="1">
      <alignment horizontal="center" vertical="top" wrapText="1"/>
    </xf>
    <xf numFmtId="0" fontId="0" fillId="0" borderId="0" xfId="0" applyAlignment="1">
      <alignment horizontal="left" wrapText="1"/>
    </xf>
    <xf numFmtId="164" fontId="23" fillId="0" borderId="13" xfId="0" applyNumberFormat="1" applyFont="1" applyBorder="1" applyAlignment="1">
      <alignment horizontal="center" vertical="top" shrinkToFit="1"/>
    </xf>
    <xf numFmtId="0" fontId="0" fillId="0" borderId="0" xfId="0" applyAlignment="1">
      <alignment horizontal="left" vertical="center" wrapText="1"/>
    </xf>
    <xf numFmtId="0" fontId="22" fillId="0" borderId="13" xfId="0" applyFont="1" applyBorder="1" applyAlignment="1">
      <alignment horizontal="left" vertical="top" wrapText="1"/>
    </xf>
    <xf numFmtId="0" fontId="0" fillId="0" borderId="0" xfId="0" applyAlignment="1">
      <alignment horizontal="left" vertical="top" wrapText="1"/>
    </xf>
    <xf numFmtId="0" fontId="28" fillId="0" borderId="0" xfId="1" applyFont="1"/>
    <xf numFmtId="0" fontId="27" fillId="0" borderId="0" xfId="1" applyFont="1"/>
    <xf numFmtId="0" fontId="31" fillId="0" borderId="0" xfId="1" applyFont="1"/>
    <xf numFmtId="0" fontId="32" fillId="0" borderId="0" xfId="1" applyFont="1"/>
    <xf numFmtId="0" fontId="6" fillId="0" borderId="0" xfId="1" applyFont="1"/>
    <xf numFmtId="0" fontId="33" fillId="0" borderId="0" xfId="1" applyFont="1"/>
    <xf numFmtId="0" fontId="34" fillId="0" borderId="0" xfId="1" applyFont="1"/>
    <xf numFmtId="0" fontId="10" fillId="0" borderId="14" xfId="1" applyFont="1" applyBorder="1" applyAlignment="1">
      <alignment vertical="center" wrapText="1"/>
    </xf>
    <xf numFmtId="0" fontId="10" fillId="0" borderId="14" xfId="1" applyFont="1" applyBorder="1" applyAlignment="1">
      <alignment horizontal="center" vertical="center" wrapText="1"/>
    </xf>
    <xf numFmtId="49" fontId="11" fillId="0" borderId="14" xfId="1" applyNumberFormat="1" applyFont="1" applyBorder="1" applyAlignment="1">
      <alignment horizontal="center" vertical="center" wrapText="1"/>
    </xf>
    <xf numFmtId="49" fontId="11" fillId="0" borderId="14" xfId="2" applyNumberFormat="1" applyFont="1" applyFill="1" applyBorder="1" applyAlignment="1">
      <alignment horizontal="center" vertical="center" wrapText="1"/>
    </xf>
    <xf numFmtId="0" fontId="11" fillId="0" borderId="14" xfId="1" applyFont="1" applyBorder="1" applyAlignment="1">
      <alignment horizontal="center" vertical="center" wrapText="1"/>
    </xf>
    <xf numFmtId="49" fontId="34" fillId="0" borderId="0" xfId="1" applyNumberFormat="1" applyFont="1"/>
    <xf numFmtId="0" fontId="36" fillId="0" borderId="0" xfId="1" applyFont="1"/>
    <xf numFmtId="0" fontId="28" fillId="0" borderId="0" xfId="1" applyFont="1" applyAlignment="1">
      <alignment horizontal="justify" vertical="center"/>
    </xf>
    <xf numFmtId="0" fontId="30" fillId="0" borderId="0" xfId="1" applyFont="1"/>
    <xf numFmtId="0" fontId="29" fillId="0" borderId="0" xfId="1" applyFont="1"/>
    <xf numFmtId="0" fontId="30" fillId="0" borderId="0" xfId="1" applyFont="1" applyAlignment="1">
      <alignment vertical="center"/>
    </xf>
    <xf numFmtId="0" fontId="29" fillId="0" borderId="0" xfId="1" applyFont="1" applyAlignment="1">
      <alignment vertical="center"/>
    </xf>
    <xf numFmtId="0" fontId="17" fillId="0" borderId="18" xfId="0" applyFont="1" applyBorder="1" applyAlignment="1">
      <alignment horizontal="left" vertical="top" wrapText="1" indent="1"/>
    </xf>
    <xf numFmtId="0" fontId="17" fillId="0" borderId="18" xfId="0" applyFont="1" applyBorder="1" applyAlignment="1">
      <alignment horizontal="center" vertical="top" wrapText="1"/>
    </xf>
    <xf numFmtId="164" fontId="15" fillId="0" borderId="18" xfId="0" applyNumberFormat="1" applyFont="1" applyBorder="1" applyAlignment="1">
      <alignment horizontal="center" vertical="top" shrinkToFit="1"/>
    </xf>
    <xf numFmtId="0" fontId="17" fillId="0" borderId="18" xfId="0" applyFont="1" applyBorder="1" applyAlignment="1">
      <alignment horizontal="left" vertical="top" wrapText="1"/>
    </xf>
    <xf numFmtId="0" fontId="19" fillId="0" borderId="14" xfId="0" applyFont="1" applyBorder="1" applyAlignment="1">
      <alignment horizontal="center" vertical="center" wrapText="1"/>
    </xf>
    <xf numFmtId="0" fontId="17" fillId="0" borderId="14" xfId="0" applyFont="1" applyBorder="1" applyAlignment="1">
      <alignment horizontal="center" vertical="top" wrapText="1"/>
    </xf>
    <xf numFmtId="164" fontId="15" fillId="0" borderId="14" xfId="0" applyNumberFormat="1" applyFont="1" applyBorder="1" applyAlignment="1">
      <alignment horizontal="center" vertical="top" shrinkToFit="1"/>
    </xf>
    <xf numFmtId="0" fontId="17"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22" fillId="0" borderId="0" xfId="0" applyFont="1" applyAlignment="1">
      <alignment horizontal="left" vertical="center" wrapText="1"/>
    </xf>
    <xf numFmtId="0" fontId="22" fillId="0" borderId="0" xfId="0" applyFont="1" applyAlignment="1">
      <alignment horizontal="center" wrapText="1"/>
    </xf>
    <xf numFmtId="0" fontId="0" fillId="0" borderId="0" xfId="0" applyAlignment="1">
      <alignment wrapText="1"/>
    </xf>
    <xf numFmtId="0" fontId="16" fillId="0" borderId="14" xfId="0" applyFont="1" applyBorder="1" applyAlignment="1">
      <alignment horizontal="center" vertical="center" wrapText="1"/>
    </xf>
    <xf numFmtId="164" fontId="9" fillId="0" borderId="14" xfId="0" applyNumberFormat="1" applyFont="1" applyBorder="1" applyAlignment="1">
      <alignment horizontal="center" vertical="center" shrinkToFit="1"/>
    </xf>
    <xf numFmtId="0" fontId="9" fillId="0" borderId="14" xfId="0" applyFont="1" applyBorder="1" applyAlignment="1">
      <alignment horizontal="left" vertical="top" wrapText="1"/>
    </xf>
    <xf numFmtId="0" fontId="16" fillId="0" borderId="14" xfId="0" applyFont="1" applyBorder="1" applyAlignment="1">
      <alignment horizontal="left" vertical="top" wrapText="1"/>
    </xf>
    <xf numFmtId="0" fontId="19" fillId="0" borderId="25"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9" fillId="0" borderId="21" xfId="0" applyFont="1" applyBorder="1" applyAlignment="1">
      <alignment horizontal="left" wrapText="1"/>
    </xf>
    <xf numFmtId="0" fontId="9" fillId="0" borderId="25" xfId="0" applyFont="1" applyBorder="1" applyAlignment="1">
      <alignment horizontal="left" wrapText="1"/>
    </xf>
    <xf numFmtId="0" fontId="9" fillId="0" borderId="14" xfId="0" applyFont="1" applyBorder="1" applyAlignment="1">
      <alignment horizontal="left" wrapText="1"/>
    </xf>
    <xf numFmtId="0" fontId="9" fillId="0" borderId="22" xfId="0" applyFont="1" applyBorder="1" applyAlignment="1">
      <alignment horizontal="left" wrapText="1"/>
    </xf>
    <xf numFmtId="0" fontId="9" fillId="0" borderId="21" xfId="0" applyFont="1" applyBorder="1" applyAlignment="1">
      <alignment horizontal="left" vertical="center" wrapText="1"/>
    </xf>
    <xf numFmtId="0" fontId="9" fillId="0" borderId="25" xfId="0" applyFont="1" applyBorder="1" applyAlignment="1">
      <alignment horizontal="left" vertical="center" wrapText="1"/>
    </xf>
    <xf numFmtId="0" fontId="9" fillId="0" borderId="14" xfId="0" applyFont="1" applyBorder="1" applyAlignment="1">
      <alignment horizontal="left" vertical="center" wrapText="1"/>
    </xf>
    <xf numFmtId="0" fontId="9" fillId="0" borderId="22" xfId="0" applyFont="1" applyBorder="1" applyAlignment="1">
      <alignment horizontal="left" vertical="center" wrapText="1"/>
    </xf>
    <xf numFmtId="0" fontId="17" fillId="0" borderId="0" xfId="0" applyFont="1" applyAlignment="1">
      <alignment horizontal="left" vertical="center" wrapText="1"/>
    </xf>
    <xf numFmtId="0" fontId="9" fillId="0" borderId="0" xfId="0" applyFont="1" applyAlignment="1">
      <alignment horizontal="left" vertical="top" wrapText="1"/>
    </xf>
    <xf numFmtId="0" fontId="17" fillId="0" borderId="0" xfId="0" applyFont="1" applyAlignment="1">
      <alignment wrapText="1"/>
    </xf>
    <xf numFmtId="0" fontId="9" fillId="0" borderId="0" xfId="0" applyFont="1" applyAlignment="1">
      <alignment vertical="center" wrapText="1"/>
    </xf>
    <xf numFmtId="0" fontId="17" fillId="0" borderId="0" xfId="0" applyFont="1" applyAlignment="1">
      <alignment horizontal="right" wrapText="1"/>
    </xf>
    <xf numFmtId="0" fontId="16" fillId="0" borderId="14" xfId="0" applyFont="1" applyBorder="1" applyAlignment="1">
      <alignment horizontal="left" vertical="top" wrapText="1" indent="3"/>
    </xf>
    <xf numFmtId="0" fontId="16" fillId="0" borderId="14" xfId="0" applyFont="1" applyBorder="1" applyAlignment="1">
      <alignment vertical="top" wrapText="1"/>
    </xf>
    <xf numFmtId="164" fontId="9" fillId="0" borderId="14" xfId="0" applyNumberFormat="1" applyFont="1" applyBorder="1" applyAlignment="1">
      <alignment horizontal="center" vertical="top" shrinkToFit="1"/>
    </xf>
    <xf numFmtId="0" fontId="23" fillId="0" borderId="13" xfId="0" applyFont="1" applyBorder="1" applyAlignment="1">
      <alignment horizontal="left" vertical="top" wrapText="1"/>
    </xf>
    <xf numFmtId="0" fontId="21" fillId="0" borderId="0" xfId="0" applyFont="1" applyAlignment="1">
      <alignment vertical="top" wrapText="1"/>
    </xf>
    <xf numFmtId="0" fontId="22" fillId="0" borderId="0" xfId="0" applyFont="1" applyAlignment="1">
      <alignment vertical="center" wrapText="1"/>
    </xf>
    <xf numFmtId="0" fontId="0" fillId="0" borderId="0" xfId="0" applyAlignment="1">
      <alignment horizontal="center" wrapText="1"/>
    </xf>
    <xf numFmtId="44" fontId="45" fillId="0" borderId="14" xfId="3" applyFont="1" applyFill="1" applyBorder="1" applyAlignment="1">
      <alignment horizontal="center" vertical="center"/>
    </xf>
    <xf numFmtId="0" fontId="32" fillId="0" borderId="0" xfId="1" applyFont="1" applyAlignment="1">
      <alignment horizontal="center"/>
    </xf>
    <xf numFmtId="49" fontId="32" fillId="0" borderId="0" xfId="1" applyNumberFormat="1" applyFont="1"/>
    <xf numFmtId="49" fontId="32" fillId="0" borderId="0" xfId="1" applyNumberFormat="1" applyFont="1" applyAlignment="1">
      <alignment horizontal="center"/>
    </xf>
    <xf numFmtId="0" fontId="47" fillId="0" borderId="0" xfId="1" applyFont="1"/>
    <xf numFmtId="0" fontId="48" fillId="2" borderId="14" xfId="1" applyFont="1" applyFill="1" applyBorder="1" applyAlignment="1">
      <alignment horizontal="center" vertical="center" wrapText="1"/>
    </xf>
    <xf numFmtId="0" fontId="49" fillId="0" borderId="0" xfId="0" applyFont="1"/>
    <xf numFmtId="0" fontId="49" fillId="0" borderId="0" xfId="0" applyFont="1" applyAlignment="1">
      <alignment vertical="center"/>
    </xf>
    <xf numFmtId="0" fontId="9" fillId="0" borderId="0" xfId="1" applyFont="1"/>
    <xf numFmtId="0" fontId="28" fillId="0" borderId="0" xfId="1" applyFont="1" applyAlignment="1">
      <alignment horizontal="center" wrapText="1"/>
    </xf>
    <xf numFmtId="0" fontId="28" fillId="0" borderId="0" xfId="1" applyFont="1" applyAlignment="1">
      <alignment horizontal="center"/>
    </xf>
    <xf numFmtId="0" fontId="31" fillId="0" borderId="0" xfId="1" applyFont="1" applyAlignment="1">
      <alignment horizontal="center"/>
    </xf>
    <xf numFmtId="0" fontId="51" fillId="0" borderId="0" xfId="1" applyFont="1"/>
    <xf numFmtId="0" fontId="53" fillId="0" borderId="0" xfId="1" applyFont="1"/>
    <xf numFmtId="0" fontId="50" fillId="0" borderId="0" xfId="1" applyFont="1"/>
    <xf numFmtId="0" fontId="53" fillId="0" borderId="0" xfId="1" applyFont="1" applyAlignment="1">
      <alignment horizontal="center"/>
    </xf>
    <xf numFmtId="0" fontId="54" fillId="0" borderId="0" xfId="1" applyFont="1"/>
    <xf numFmtId="0" fontId="48" fillId="0" borderId="14" xfId="1" applyFont="1" applyBorder="1" applyAlignment="1">
      <alignment horizontal="center" vertical="center" wrapText="1"/>
    </xf>
    <xf numFmtId="44" fontId="28" fillId="0" borderId="14" xfId="3" applyFont="1" applyFill="1" applyBorder="1" applyAlignment="1">
      <alignment horizontal="center" vertical="center" wrapText="1"/>
    </xf>
    <xf numFmtId="44" fontId="28" fillId="0" borderId="14" xfId="3" applyFont="1" applyFill="1" applyBorder="1" applyAlignment="1">
      <alignment vertical="center"/>
    </xf>
    <xf numFmtId="0" fontId="28" fillId="0" borderId="14" xfId="0" applyFont="1" applyBorder="1" applyAlignment="1">
      <alignment horizontal="left" vertical="center" wrapText="1"/>
    </xf>
    <xf numFmtId="2" fontId="28" fillId="0" borderId="14" xfId="0" applyNumberFormat="1" applyFont="1" applyBorder="1" applyAlignment="1">
      <alignment horizontal="center" vertical="center" wrapText="1"/>
    </xf>
    <xf numFmtId="0" fontId="28" fillId="0" borderId="14" xfId="0" applyFont="1" applyBorder="1" applyAlignment="1">
      <alignment horizontal="center" vertical="center"/>
    </xf>
    <xf numFmtId="0" fontId="28" fillId="0" borderId="14" xfId="0" applyFont="1" applyBorder="1" applyAlignment="1">
      <alignment vertical="center" wrapText="1"/>
    </xf>
    <xf numFmtId="0" fontId="28" fillId="0" borderId="14" xfId="0" applyFont="1" applyBorder="1" applyAlignment="1">
      <alignment horizontal="center" vertical="center" wrapText="1"/>
    </xf>
    <xf numFmtId="49" fontId="28" fillId="0" borderId="14" xfId="0" applyNumberFormat="1" applyFont="1" applyBorder="1" applyAlignment="1">
      <alignment horizontal="left" vertical="center" wrapText="1"/>
    </xf>
    <xf numFmtId="49" fontId="28" fillId="0" borderId="14" xfId="0" applyNumberFormat="1" applyFont="1" applyBorder="1" applyAlignment="1">
      <alignment horizontal="center" vertical="center" wrapText="1"/>
    </xf>
    <xf numFmtId="0" fontId="28" fillId="0" borderId="14" xfId="1" applyFont="1" applyBorder="1" applyAlignment="1">
      <alignment horizontal="center" vertical="center" wrapText="1"/>
    </xf>
    <xf numFmtId="49" fontId="28" fillId="0" borderId="14" xfId="1" applyNumberFormat="1" applyFont="1" applyBorder="1" applyAlignment="1">
      <alignment horizontal="center" vertical="center"/>
    </xf>
    <xf numFmtId="44" fontId="28" fillId="0" borderId="14" xfId="3" applyFont="1" applyFill="1" applyBorder="1" applyAlignment="1">
      <alignment horizontal="center" vertical="center"/>
    </xf>
    <xf numFmtId="49" fontId="28" fillId="0" borderId="14" xfId="1" applyNumberFormat="1" applyFont="1" applyBorder="1" applyAlignment="1">
      <alignment horizontal="left" vertical="center"/>
    </xf>
    <xf numFmtId="1" fontId="28" fillId="0" borderId="14" xfId="1" applyNumberFormat="1" applyFont="1" applyBorder="1" applyAlignment="1">
      <alignment horizontal="center" vertical="center"/>
    </xf>
    <xf numFmtId="49" fontId="28" fillId="0" borderId="14" xfId="1" applyNumberFormat="1" applyFont="1" applyBorder="1" applyAlignment="1">
      <alignment horizontal="left" vertical="center" wrapText="1"/>
    </xf>
    <xf numFmtId="1" fontId="28" fillId="0" borderId="14" xfId="0" applyNumberFormat="1" applyFont="1" applyBorder="1" applyAlignment="1">
      <alignment horizontal="center" vertical="center"/>
    </xf>
    <xf numFmtId="49" fontId="28" fillId="0" borderId="14" xfId="0" applyNumberFormat="1" applyFont="1" applyBorder="1" applyAlignment="1">
      <alignment vertical="center" wrapText="1"/>
    </xf>
    <xf numFmtId="49" fontId="28" fillId="0" borderId="14" xfId="0" applyNumberFormat="1" applyFont="1" applyBorder="1" applyAlignment="1">
      <alignment horizontal="center" vertical="center"/>
    </xf>
    <xf numFmtId="49" fontId="28" fillId="0" borderId="14" xfId="1" applyNumberFormat="1" applyFont="1" applyBorder="1" applyAlignment="1">
      <alignment horizontal="center" vertical="center" wrapText="1"/>
    </xf>
    <xf numFmtId="44" fontId="28" fillId="0" borderId="0" xfId="3" applyFont="1"/>
    <xf numFmtId="0" fontId="28" fillId="0" borderId="0" xfId="1" applyFont="1" applyAlignment="1">
      <alignment vertical="center"/>
    </xf>
    <xf numFmtId="0" fontId="28" fillId="0" borderId="14" xfId="5" applyFont="1" applyBorder="1" applyAlignment="1">
      <alignment horizontal="center" vertical="center"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12" xfId="0" applyFont="1" applyBorder="1" applyAlignment="1">
      <alignment horizontal="left" wrapText="1"/>
    </xf>
    <xf numFmtId="0" fontId="20" fillId="0" borderId="0" xfId="0" applyFont="1" applyAlignment="1">
      <alignment horizontal="left" vertical="top" wrapText="1"/>
    </xf>
    <xf numFmtId="0" fontId="9" fillId="0" borderId="0" xfId="0" applyFont="1" applyAlignment="1">
      <alignment horizontal="left" vertical="top" wrapText="1"/>
    </xf>
    <xf numFmtId="0" fontId="17" fillId="0" borderId="0" xfId="0" applyFont="1" applyAlignment="1">
      <alignment horizontal="right" wrapText="1" indent="12"/>
    </xf>
    <xf numFmtId="0" fontId="10" fillId="0" borderId="0" xfId="0" applyFont="1" applyAlignment="1">
      <alignment horizontal="left" wrapText="1"/>
    </xf>
    <xf numFmtId="0" fontId="6" fillId="0" borderId="0" xfId="0" applyFont="1" applyAlignment="1">
      <alignment horizontal="left" wrapText="1"/>
    </xf>
    <xf numFmtId="0" fontId="10" fillId="0" borderId="0" xfId="0" applyFont="1" applyAlignment="1">
      <alignment horizontal="left" wrapText="1" indent="1"/>
    </xf>
    <xf numFmtId="0" fontId="10" fillId="0" borderId="0" xfId="0" applyFont="1" applyAlignment="1">
      <alignment horizontal="left" wrapText="1" indent="17"/>
    </xf>
    <xf numFmtId="0" fontId="6" fillId="0" borderId="0" xfId="0" applyFont="1" applyAlignment="1">
      <alignment horizontal="left" wrapText="1" indent="17"/>
    </xf>
    <xf numFmtId="0" fontId="10" fillId="0" borderId="0" xfId="0" applyFont="1" applyAlignment="1">
      <alignment horizontal="center" wrapText="1"/>
    </xf>
    <xf numFmtId="0" fontId="9" fillId="0" borderId="6" xfId="0" applyFont="1" applyBorder="1" applyAlignment="1">
      <alignment horizontal="left" vertical="center" wrapText="1"/>
    </xf>
    <xf numFmtId="0" fontId="6" fillId="0" borderId="0" xfId="0" applyFont="1" applyAlignment="1">
      <alignment horizontal="lef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22" fillId="0" borderId="26" xfId="0" applyFont="1" applyBorder="1" applyAlignment="1">
      <alignment horizontal="center" vertical="center" wrapText="1"/>
    </xf>
    <xf numFmtId="0" fontId="31" fillId="0" borderId="0" xfId="1" applyFont="1" applyAlignment="1">
      <alignment horizontal="center" wrapText="1"/>
    </xf>
    <xf numFmtId="49" fontId="32" fillId="0" borderId="0" xfId="1" applyNumberFormat="1" applyFont="1" applyAlignment="1">
      <alignment horizontal="center"/>
    </xf>
    <xf numFmtId="0" fontId="28" fillId="0" borderId="16" xfId="1" applyFont="1" applyBorder="1" applyAlignment="1">
      <alignment horizontal="center"/>
    </xf>
    <xf numFmtId="0" fontId="29" fillId="0" borderId="0" xfId="1" applyFont="1" applyAlignment="1">
      <alignment horizontal="justify" vertical="center" wrapText="1"/>
    </xf>
    <xf numFmtId="0" fontId="28" fillId="0" borderId="0" xfId="1" applyFont="1" applyAlignment="1">
      <alignment horizontal="justify" vertical="center" wrapText="1"/>
    </xf>
    <xf numFmtId="0" fontId="32" fillId="0" borderId="0" xfId="1" applyFont="1" applyAlignment="1">
      <alignment horizontal="center" wrapText="1"/>
    </xf>
    <xf numFmtId="0" fontId="31" fillId="0" borderId="0" xfId="1" applyFont="1" applyAlignment="1">
      <alignment horizontal="center" vertical="center" wrapText="1"/>
    </xf>
    <xf numFmtId="49" fontId="10" fillId="0" borderId="14" xfId="1" applyNumberFormat="1" applyFont="1" applyBorder="1" applyAlignment="1">
      <alignment horizontal="center" vertical="center" wrapText="1"/>
    </xf>
    <xf numFmtId="0" fontId="52" fillId="0" borderId="14" xfId="1" applyFont="1" applyBorder="1" applyAlignment="1">
      <alignment horizontal="center" vertical="center"/>
    </xf>
    <xf numFmtId="0" fontId="10" fillId="0" borderId="14" xfId="1" applyFont="1" applyBorder="1" applyAlignment="1">
      <alignment horizontal="center" vertical="center"/>
    </xf>
    <xf numFmtId="0" fontId="10" fillId="0" borderId="14" xfId="1" applyFont="1" applyBorder="1" applyAlignment="1">
      <alignment horizontal="center" vertical="center" wrapText="1"/>
    </xf>
    <xf numFmtId="0" fontId="19" fillId="0" borderId="17" xfId="0" applyFont="1" applyBorder="1" applyAlignment="1">
      <alignment horizontal="center" vertical="center" wrapText="1"/>
    </xf>
    <xf numFmtId="0" fontId="22" fillId="0" borderId="15" xfId="0" applyFont="1" applyBorder="1" applyAlignment="1">
      <alignment horizontal="left" vertical="center" wrapText="1"/>
    </xf>
    <xf numFmtId="0" fontId="22" fillId="0" borderId="0" xfId="0" applyFont="1" applyAlignment="1">
      <alignment horizontal="left" wrapText="1"/>
    </xf>
    <xf numFmtId="0" fontId="0" fillId="0" borderId="0" xfId="0" applyAlignment="1">
      <alignment horizontal="center" wrapText="1"/>
    </xf>
    <xf numFmtId="0" fontId="20" fillId="0" borderId="0" xfId="0" applyFont="1" applyAlignment="1">
      <alignment horizontal="left" vertical="center" wrapText="1"/>
    </xf>
    <xf numFmtId="0" fontId="9" fillId="0" borderId="0" xfId="0" applyFont="1" applyAlignment="1">
      <alignment horizontal="left" vertical="center" wrapText="1"/>
    </xf>
    <xf numFmtId="16" fontId="22" fillId="0" borderId="0" xfId="0" applyNumberFormat="1" applyFont="1" applyAlignment="1">
      <alignment horizontal="left" vertical="center" wrapText="1" indent="57"/>
    </xf>
    <xf numFmtId="0" fontId="22" fillId="0" borderId="0" xfId="0" applyFont="1" applyAlignment="1">
      <alignment horizontal="left" vertical="center" wrapText="1" indent="57"/>
    </xf>
    <xf numFmtId="0" fontId="37" fillId="0" borderId="0" xfId="0" applyFont="1" applyAlignment="1">
      <alignment horizontal="left" vertical="top" wrapText="1"/>
    </xf>
    <xf numFmtId="0" fontId="0" fillId="0" borderId="0" xfId="0" applyAlignment="1">
      <alignment horizontal="left" vertical="top" wrapText="1"/>
    </xf>
    <xf numFmtId="0" fontId="19" fillId="0" borderId="14"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30" xfId="0" applyFont="1" applyBorder="1" applyAlignment="1">
      <alignment horizontal="center" vertical="center" wrapText="1"/>
    </xf>
    <xf numFmtId="164" fontId="15" fillId="0" borderId="31" xfId="0" applyNumberFormat="1" applyFont="1" applyBorder="1" applyAlignment="1">
      <alignment horizontal="center" vertical="top" shrinkToFit="1"/>
    </xf>
    <xf numFmtId="164" fontId="15" fillId="0" borderId="32" xfId="0" applyNumberFormat="1" applyFont="1" applyBorder="1" applyAlignment="1">
      <alignment horizontal="center" vertical="top" shrinkToFit="1"/>
    </xf>
    <xf numFmtId="164" fontId="15" fillId="0" borderId="33" xfId="0" applyNumberFormat="1" applyFont="1" applyBorder="1" applyAlignment="1">
      <alignment horizontal="center" vertical="top" shrinkToFit="1"/>
    </xf>
    <xf numFmtId="0" fontId="17" fillId="0" borderId="31" xfId="0" applyFont="1" applyBorder="1" applyAlignment="1">
      <alignment horizontal="center" vertical="top" wrapText="1"/>
    </xf>
    <xf numFmtId="0" fontId="17" fillId="0" borderId="32" xfId="0" applyFont="1" applyBorder="1" applyAlignment="1">
      <alignment horizontal="center" vertical="top" wrapText="1"/>
    </xf>
    <xf numFmtId="0" fontId="17" fillId="0" borderId="33" xfId="0" applyFont="1" applyBorder="1" applyAlignment="1">
      <alignment horizontal="center" vertical="top"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38" fillId="0" borderId="0" xfId="0" applyFont="1" applyAlignment="1">
      <alignment horizontal="left" vertical="top" wrapText="1" indent="1"/>
    </xf>
    <xf numFmtId="0" fontId="41" fillId="0" borderId="0" xfId="0" applyFont="1" applyAlignment="1">
      <alignment horizontal="left" vertical="center" wrapText="1"/>
    </xf>
    <xf numFmtId="0" fontId="17" fillId="0" borderId="0" xfId="0" applyFont="1" applyAlignment="1">
      <alignment horizontal="left" vertical="top"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6"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center" wrapText="1"/>
    </xf>
    <xf numFmtId="0" fontId="9" fillId="0" borderId="0" xfId="0" applyFont="1" applyAlignment="1">
      <alignment horizontal="center" vertical="center" wrapText="1"/>
    </xf>
    <xf numFmtId="0" fontId="9" fillId="0" borderId="0" xfId="0" applyFont="1" applyAlignment="1">
      <alignment horizontal="center" wrapText="1"/>
    </xf>
    <xf numFmtId="0" fontId="17" fillId="0" borderId="21"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22" xfId="0" applyFont="1" applyBorder="1" applyAlignment="1">
      <alignment horizontal="center" vertical="center" wrapText="1"/>
    </xf>
    <xf numFmtId="0" fontId="9" fillId="0" borderId="21" xfId="0" applyFont="1" applyBorder="1" applyAlignment="1">
      <alignment horizontal="center" wrapText="1"/>
    </xf>
    <xf numFmtId="0" fontId="9" fillId="0" borderId="38" xfId="0" applyFont="1" applyBorder="1" applyAlignment="1">
      <alignment horizontal="center" wrapText="1"/>
    </xf>
    <xf numFmtId="0" fontId="9" fillId="0" borderId="39" xfId="0" applyFont="1" applyBorder="1" applyAlignment="1">
      <alignment horizontal="center" wrapText="1"/>
    </xf>
    <xf numFmtId="0" fontId="9" fillId="0" borderId="2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42" fillId="0" borderId="0" xfId="0" applyFont="1" applyAlignment="1">
      <alignment horizontal="left" vertical="top" wrapText="1" indent="1"/>
    </xf>
    <xf numFmtId="0" fontId="19" fillId="0" borderId="19"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9"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23"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41" fillId="0" borderId="0" xfId="0" applyFont="1" applyAlignment="1">
      <alignment horizontal="left" vertical="top" wrapText="1" indent="1"/>
    </xf>
    <xf numFmtId="0" fontId="35" fillId="0" borderId="15" xfId="0" applyFont="1" applyBorder="1" applyAlignment="1">
      <alignment horizontal="left" vertical="center" wrapText="1" indent="7"/>
    </xf>
    <xf numFmtId="1" fontId="28" fillId="0" borderId="14" xfId="1" applyNumberFormat="1" applyFont="1" applyFill="1" applyBorder="1" applyAlignment="1">
      <alignment horizontal="center" vertical="center"/>
    </xf>
    <xf numFmtId="1" fontId="28" fillId="0" borderId="14" xfId="0" applyNumberFormat="1" applyFont="1" applyFill="1" applyBorder="1" applyAlignment="1">
      <alignment horizontal="center" vertical="center"/>
    </xf>
    <xf numFmtId="44" fontId="28" fillId="0" borderId="14" xfId="3" applyNumberFormat="1" applyFont="1" applyFill="1" applyBorder="1" applyAlignment="1">
      <alignment horizontal="center" vertical="center"/>
    </xf>
    <xf numFmtId="0" fontId="28" fillId="0" borderId="0" xfId="1" applyFont="1" applyBorder="1"/>
    <xf numFmtId="44" fontId="28" fillId="0" borderId="0" xfId="3" applyFont="1" applyFill="1" applyBorder="1" applyAlignment="1">
      <alignment horizontal="center" vertical="center"/>
    </xf>
    <xf numFmtId="1" fontId="28" fillId="0" borderId="0" xfId="1" applyNumberFormat="1" applyFont="1" applyBorder="1" applyAlignment="1">
      <alignment horizontal="center" vertical="center"/>
    </xf>
    <xf numFmtId="44" fontId="28" fillId="0" borderId="0" xfId="3" applyFont="1" applyFill="1" applyBorder="1" applyAlignment="1">
      <alignment vertical="center"/>
    </xf>
    <xf numFmtId="0" fontId="28" fillId="0" borderId="0" xfId="1" applyFont="1" applyBorder="1" applyAlignment="1">
      <alignment vertical="center"/>
    </xf>
    <xf numFmtId="44" fontId="45" fillId="0" borderId="0" xfId="3" applyFont="1" applyFill="1" applyBorder="1" applyAlignment="1">
      <alignment horizontal="center" vertical="center"/>
    </xf>
    <xf numFmtId="44" fontId="28" fillId="0" borderId="0" xfId="3" applyFont="1" applyBorder="1" applyAlignment="1">
      <alignment vertical="center"/>
    </xf>
    <xf numFmtId="0" fontId="28" fillId="0" borderId="14" xfId="7" applyFont="1" applyBorder="1" applyAlignment="1">
      <alignment horizontal="center" vertical="center" wrapText="1"/>
    </xf>
    <xf numFmtId="49" fontId="45" fillId="0" borderId="14" xfId="1" applyNumberFormat="1" applyFont="1" applyBorder="1" applyAlignment="1">
      <alignment horizontal="left" vertical="center"/>
    </xf>
    <xf numFmtId="0" fontId="45" fillId="0" borderId="14" xfId="1" applyFont="1" applyBorder="1" applyAlignment="1">
      <alignment horizontal="center" vertical="center"/>
    </xf>
    <xf numFmtId="49" fontId="45" fillId="0" borderId="14" xfId="1" applyNumberFormat="1" applyFont="1" applyBorder="1" applyAlignment="1">
      <alignment horizontal="center" vertical="center"/>
    </xf>
    <xf numFmtId="0" fontId="50" fillId="0" borderId="14" xfId="1" applyFont="1" applyBorder="1" applyAlignment="1">
      <alignment horizontal="center" vertical="center"/>
    </xf>
    <xf numFmtId="49" fontId="46" fillId="0" borderId="14" xfId="1" applyNumberFormat="1" applyFont="1" applyBorder="1" applyAlignment="1">
      <alignment horizontal="center" vertical="center"/>
    </xf>
    <xf numFmtId="1" fontId="46" fillId="0" borderId="14" xfId="1" applyNumberFormat="1" applyFont="1" applyBorder="1" applyAlignment="1">
      <alignment horizontal="center" vertical="center"/>
    </xf>
    <xf numFmtId="44" fontId="45" fillId="0" borderId="14" xfId="0" applyNumberFormat="1" applyFont="1" applyFill="1" applyBorder="1" applyAlignment="1">
      <alignment horizontal="center" vertical="center"/>
    </xf>
  </cellXfs>
  <cellStyles count="8">
    <cellStyle name="Millares 10 10" xfId="2" xr:uid="{00000000-0005-0000-0000-000000000000}"/>
    <cellStyle name="Moneda" xfId="3" builtinId="4"/>
    <cellStyle name="Moneda 2" xfId="4" xr:uid="{00000000-0005-0000-0000-000002000000}"/>
    <cellStyle name="Normal" xfId="0" builtinId="0"/>
    <cellStyle name="Normal 2" xfId="1" xr:uid="{00000000-0005-0000-0000-000004000000}"/>
    <cellStyle name="Normal 3" xfId="5" xr:uid="{00000000-0005-0000-0000-000005000000}"/>
    <cellStyle name="Normal 4" xfId="6" xr:uid="{00000000-0005-0000-0000-000006000000}"/>
    <cellStyle name="Normal 5" xfId="7" xr:uid="{8E2A084D-CF6F-42EC-9318-3582B5D772BE}"/>
  </cellStyles>
  <dxfs count="78">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border outline="0">
        <right style="thin">
          <color rgb="FF000000"/>
        </right>
        <top style="thin">
          <color rgb="FF000000"/>
        </top>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AU70" totalsRowShown="0" headerRowDxfId="77" dataDxfId="22" tableBorderDxfId="76" headerRowCellStyle="Millares 10 10">
  <autoFilter ref="A7:AU70" xr:uid="{00000000-0009-0000-0100-000001000000}"/>
  <tableColumns count="47">
    <tableColumn id="1" xr3:uid="{00000000-0010-0000-0000-000001000000}" name="NOMBRE DE LA OBRA " dataDxfId="69"/>
    <tableColumn id="2" xr3:uid="{00000000-0010-0000-0000-000002000000}" name="MUNICIPIO " dataDxfId="68"/>
    <tableColumn id="3" xr3:uid="{00000000-0010-0000-0000-000003000000}" name="LOCALIDAD" dataDxfId="67"/>
    <tableColumn id="4" xr3:uid="{00000000-0010-0000-0000-000004000000}" name="MODALIDAD DE EJECUCIÓN " dataDxfId="66"/>
    <tableColumn id="5" xr3:uid="{00000000-0010-0000-0000-000005000000}" name="TIPO" dataDxfId="65"/>
    <tableColumn id="6" xr3:uid="{00000000-0010-0000-0000-000006000000}" name="CANTIDAD / UNIDAD" dataDxfId="64"/>
    <tableColumn id="7" xr3:uid="{00000000-0010-0000-0000-000007000000}" name="BENEFICIARIOS" dataDxfId="63"/>
    <tableColumn id="8" xr3:uid="{00000000-0010-0000-0000-000008000000}" name="No." dataDxfId="62"/>
    <tableColumn id="9" xr3:uid="{00000000-0010-0000-0000-000009000000}" name="DESCRIPCIÓN" dataDxfId="61"/>
    <tableColumn id="10" xr3:uid="{00000000-0010-0000-0000-00000A000000}" name="COG  " dataDxfId="60"/>
    <tableColumn id="11" xr3:uid="{00000000-0010-0000-0000-00000B000000}" name="UR  " dataDxfId="59"/>
    <tableColumn id="12" xr3:uid="{00000000-0010-0000-0000-00000C000000}" name="CUENTA CONTABLE  " dataDxfId="58"/>
    <tableColumn id="13" xr3:uid="{00000000-0010-0000-0000-00000D000000}" name="OBRA CAPITALIZABLE" dataDxfId="57"/>
    <tableColumn id="46" xr3:uid="{00000000-0010-0000-0000-00002E000000}" name="NÚMERO Y FECHA DE ACTA DEL AYUNTAMIENTO (aprobado)" dataDxfId="56"/>
    <tableColumn id="14" xr3:uid="{00000000-0010-0000-0000-00000E000000}" name="MONTO TOTAL (aprobado) " dataDxfId="55" dataCellStyle="Moneda">
      <calculatedColumnFormula>SUM(Tabla2[[#This Row],[INGRESOS DE FUENTE LOCAL                     (aprobado)]:[RECURSOS ESTATALES (aprobado)]])</calculatedColumnFormula>
    </tableColumn>
    <tableColumn id="15" xr3:uid="{00000000-0010-0000-0000-00000F000000}" name="INGRESOS DE FUENTE LOCAL                     (aprobado)" dataDxfId="54" dataCellStyle="Moneda"/>
    <tableColumn id="16" xr3:uid="{00000000-0010-0000-0000-000010000000}" name="PARTICIPACIONES (aprobado)" dataDxfId="53" dataCellStyle="Moneda"/>
    <tableColumn id="17" xr3:uid="{00000000-0010-0000-0000-000011000000}" name="APORTACIONES (aprobado)" dataDxfId="52" dataCellStyle="Moneda"/>
    <tableColumn id="18" xr3:uid="{00000000-0010-0000-0000-000012000000}" name="RECURSOS FEDERALES CONVENIDOS (aprobado)" dataDxfId="51" dataCellStyle="Moneda"/>
    <tableColumn id="19" xr3:uid="{00000000-0010-0000-0000-000013000000}" name="RECURSOS ESTATALES (aprobado)" dataDxfId="50" dataCellStyle="Moneda"/>
    <tableColumn id="47" xr3:uid="{00000000-0010-0000-0000-00002F000000}" name="NÚMERO Y FECHA DE ACTA DEL AYUNTAMIENTO (modificado)" dataDxfId="49"/>
    <tableColumn id="20" xr3:uid="{00000000-0010-0000-0000-000014000000}" name="MONTO TOTAL     (modificado)" dataDxfId="48">
      <calculatedColumnFormula>SUM(Tabla2[[#This Row],[INGRESOS DE FUENTE LOCAL            (modificado)]:[RECURSOS ESTATALES (modificado)]])</calculatedColumnFormula>
    </tableColumn>
    <tableColumn id="21" xr3:uid="{00000000-0010-0000-0000-000015000000}" name="INGRESOS DE FUENTE LOCAL            (modificado)" dataDxfId="47">
      <calculatedColumnFormula>SUM(Tabla2[[#This Row],[PARTICIPACIONES (modificado)]:[RECURSOS ESTATALES (modificado)]])</calculatedColumnFormula>
    </tableColumn>
    <tableColumn id="22" xr3:uid="{00000000-0010-0000-0000-000016000000}" name="PARTICIPACIONES (modificado)" dataDxfId="46"/>
    <tableColumn id="23" xr3:uid="{00000000-0010-0000-0000-000017000000}" name="APORTACIONES (modificado)" dataDxfId="45"/>
    <tableColumn id="24" xr3:uid="{00000000-0010-0000-0000-000018000000}" name="RECURSOS FEDERALES CONVENIDOS     (modificado)" dataDxfId="44"/>
    <tableColumn id="25" xr3:uid="{00000000-0010-0000-0000-000019000000}" name="RECURSOS ESTATALES (modificado)" dataDxfId="43"/>
    <tableColumn id="40" xr3:uid="{00000000-0010-0000-0000-000028000000}" name="MONTO TOTAL (comprometido)" dataDxfId="42" dataCellStyle="Moneda">
      <calculatedColumnFormula>SUM(Tabla2[[#This Row],[INGRESOS DE FUENTE LOCAL              (devengado)]:[RECURSOS ESTATALES (devengado)]])</calculatedColumnFormula>
    </tableColumn>
    <tableColumn id="41" xr3:uid="{00000000-0010-0000-0000-000029000000}" name="INGRESOS DE FUENTE LOCAL       (comprometido)" dataDxfId="41" dataCellStyle="Moneda"/>
    <tableColumn id="42" xr3:uid="{00000000-0010-0000-0000-00002A000000}" name="PARTICIPACIONES (comprometido)" dataDxfId="40" dataCellStyle="Moneda"/>
    <tableColumn id="43" xr3:uid="{00000000-0010-0000-0000-00002B000000}" name="APORTACIONES (comprometido)" dataDxfId="39" dataCellStyle="Moneda"/>
    <tableColumn id="44" xr3:uid="{00000000-0010-0000-0000-00002C000000}" name="RECURSOS FEDERALES CONVENIDOS (comprometido)" dataDxfId="38" dataCellStyle="Moneda">
      <calculatedColumnFormula>Tabla2[[#This Row],[RECURSOS FEDERALES CONVENIDOS (aprobado)]]</calculatedColumnFormula>
    </tableColumn>
    <tableColumn id="45" xr3:uid="{00000000-0010-0000-0000-00002D000000}" name="RECURSOS ESTATALES (comprometido)" dataDxfId="37" dataCellStyle="Moneda"/>
    <tableColumn id="26" xr3:uid="{00000000-0010-0000-0000-00001A000000}" name="MONTO TOTAL      (devengado)" dataDxfId="36">
      <calculatedColumnFormula>SUM(Tabla2[[#This Row],[INGRESOS DE FUENTE LOCAL              (devengado)]:[RECURSOS ESTATALES (devengado)]])</calculatedColumnFormula>
    </tableColumn>
    <tableColumn id="27" xr3:uid="{00000000-0010-0000-0000-00001B000000}" name="INGRESOS DE FUENTE LOCAL              (devengado)" dataDxfId="35">
      <calculatedColumnFormula>SUM(AG2:AG7)</calculatedColumnFormula>
    </tableColumn>
    <tableColumn id="28" xr3:uid="{00000000-0010-0000-0000-00001C000000}" name="PARTICIPACIONES (devengado)" dataDxfId="34"/>
    <tableColumn id="29" xr3:uid="{00000000-0010-0000-0000-00001D000000}" name="APORTACIONES (devengado)" dataDxfId="33"/>
    <tableColumn id="30" xr3:uid="{00000000-0010-0000-0000-00001E000000}" name="RECURSOS FEDERALES CONVENIDOS       (devengado)" dataDxfId="32"/>
    <tableColumn id="31" xr3:uid="{00000000-0010-0000-0000-00001F000000}" name="RECURSOS ESTATALES (devengado)" dataDxfId="31" dataCellStyle="Moneda"/>
    <tableColumn id="32" xr3:uid="{00000000-0010-0000-0000-000020000000}" name="MONTO TOTAL        (ejercido)" dataDxfId="30">
      <calculatedColumnFormula>SUM(Tabla2[[#This Row],[INGRESOS DE FUENTE LOCAL                 (ejercido)]:[RECURSOS ESTATALES (ejercido)]])</calculatedColumnFormula>
    </tableColumn>
    <tableColumn id="33" xr3:uid="{00000000-0010-0000-0000-000021000000}" name="INGRESOS DE FUENTE LOCAL                 (ejercido)" dataDxfId="29">
      <calculatedColumnFormula>SUM(AM2:AM7)</calculatedColumnFormula>
    </tableColumn>
    <tableColumn id="34" xr3:uid="{00000000-0010-0000-0000-000022000000}" name="PARTICIPACIONES (ejercido)" dataDxfId="28"/>
    <tableColumn id="35" xr3:uid="{00000000-0010-0000-0000-000023000000}" name="APORTACIONES (ejercido)" dataDxfId="27"/>
    <tableColumn id="36" xr3:uid="{00000000-0010-0000-0000-000024000000}" name="RECURSOS FEDERALES CONVENIDOS         (ejercido)" dataDxfId="26"/>
    <tableColumn id="37" xr3:uid="{00000000-0010-0000-0000-000025000000}" name="RECURSOS ESTATALES (ejercido)" dataDxfId="25" dataCellStyle="Moneda"/>
    <tableColumn id="38" xr3:uid="{00000000-0010-0000-0000-000026000000}" name="MONTO TOTAL         (pagado)" dataDxfId="24">
      <calculatedColumnFormula>SUM(AU8:AY8)</calculatedColumnFormula>
    </tableColumn>
    <tableColumn id="39" xr3:uid="{00000000-0010-0000-0000-000027000000}" name="INGRESOS DE FUENTE LOCAL                  (pagado)" dataDxfId="23">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3" displayName="Tabla3" ref="AV7:BF70" totalsRowCount="1" headerRowDxfId="75" dataDxfId="73" totalsRowDxfId="70" headerRowBorderDxfId="74" tableBorderDxfId="72" totalsRowBorderDxfId="71" headerRowCellStyle="Millares 10 10" totalsRowCellStyle="Moneda">
  <autoFilter ref="AV7:BF69" xr:uid="{00000000-0009-0000-0100-000002000000}"/>
  <tableColumns count="11">
    <tableColumn id="1" xr3:uid="{00000000-0010-0000-0100-000001000000}" name="PARTICIPACIONES (pagado)" totalsRowFunction="custom" dataDxfId="21" totalsRowDxfId="20" dataCellStyle="Moneda">
      <totalsRowFormula>SUM(AV8:AV69)</totalsRowFormula>
    </tableColumn>
    <tableColumn id="2" xr3:uid="{00000000-0010-0000-0100-000002000000}" name="APORTACIONES (pagado)" totalsRowFunction="custom" dataDxfId="19" totalsRowDxfId="18" dataCellStyle="Moneda">
      <totalsRowFormula>SUM(AW8:AW69)</totalsRowFormula>
    </tableColumn>
    <tableColumn id="3" xr3:uid="{00000000-0010-0000-0100-000003000000}" name="RECURSOS FEDERALES CONVENIDOS (pagado)" totalsRowFunction="custom" dataDxfId="17" totalsRowDxfId="16" dataCellStyle="Moneda">
      <totalsRowFormula>SUM(AX8:AX69)</totalsRowFormula>
    </tableColumn>
    <tableColumn id="4" xr3:uid="{00000000-0010-0000-0100-000004000000}" name="RECURSOS ESTATALES (pagado)" totalsRowFunction="custom" dataDxfId="15" totalsRowDxfId="14" dataCellStyle="Moneda">
      <totalsRowFormula>SUM(AY8:AY69)</totalsRowFormula>
    </tableColumn>
    <tableColumn id="11" xr3:uid="{00000000-0010-0000-0100-00000B000000}" name="NÚMERO Y FECHA DE ACTA DEL AYUNTAMIENTO          (por ejercer)" totalsRowFunction="custom" dataDxfId="13" totalsRowDxfId="12">
      <totalsRowFormula>SUM(AZ8:AZ69)</totalsRowFormula>
    </tableColumn>
    <tableColumn id="5" xr3:uid="{00000000-0010-0000-0100-000005000000}" name="MONTO TOTAL       (por ejercer)" totalsRowFunction="custom" dataDxfId="11" totalsRowDxfId="10" dataCellStyle="Moneda">
      <calculatedColumnFormula>SUM(BB8:BF8)</calculatedColumnFormula>
      <totalsRowFormula>SUM(BA8:BA69)</totalsRowFormula>
    </tableColumn>
    <tableColumn id="6" xr3:uid="{00000000-0010-0000-0100-000006000000}" name="INGRESOS DE FUENTE LOCAL                          (por ejercer)" totalsRowFunction="custom" dataDxfId="9" totalsRowDxfId="8" dataCellStyle="Moneda">
      <calculatedColumnFormula>SUM(AY2:AY7)</calculatedColumnFormula>
      <totalsRowFormula>SUM(BB8:BB69)</totalsRowFormula>
    </tableColumn>
    <tableColumn id="7" xr3:uid="{00000000-0010-0000-0100-000007000000}" name="PARTICIPACIONES          (por ejercer)" totalsRowFunction="custom" dataDxfId="7" totalsRowDxfId="6" dataCellStyle="Moneda">
      <totalsRowFormula>SUM(BC8:BC69)</totalsRowFormula>
    </tableColumn>
    <tableColumn id="8" xr3:uid="{00000000-0010-0000-0100-000008000000}" name="APORTACIONES           (por ejercer)" totalsRowFunction="custom" dataDxfId="5" totalsRowDxfId="4" dataCellStyle="Moneda">
      <totalsRowFormula>SUM(BD8:BD69)</totalsRowFormula>
    </tableColumn>
    <tableColumn id="9" xr3:uid="{00000000-0010-0000-0100-000009000000}" name="RECURSOS FEDERALES CONVENIDOS              (por ejercer)" totalsRowFunction="custom" dataDxfId="3" totalsRowDxfId="2" dataCellStyle="Moneda">
      <calculatedColumnFormula>Tabla2[[#This Row],[RECURSOS FEDERALES CONVENIDOS     (modificado)]]-Tabla3[[#This Row],[RECURSOS FEDERALES CONVENIDOS (pagado)]]</calculatedColumnFormula>
      <totalsRowFormula>SUM(BE8:BE69)</totalsRowFormula>
    </tableColumn>
    <tableColumn id="10" xr3:uid="{00000000-0010-0000-0100-00000A000000}" name="RECURSOS ESTATALES        (por ejercer)" totalsRowFunction="custom" dataDxfId="1" totalsRowDxfId="0" dataCellStyle="Moneda">
      <totalsRowFormula>SUM(BF8:BF69)</totalsRow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33" t="s">
        <v>0</v>
      </c>
      <c r="B1" s="133"/>
      <c r="C1" s="133"/>
      <c r="D1" s="133"/>
      <c r="E1" s="133"/>
      <c r="F1" s="133"/>
      <c r="G1" s="133"/>
      <c r="H1" s="133"/>
      <c r="I1" s="133"/>
      <c r="J1" s="133"/>
      <c r="K1" s="133"/>
      <c r="L1" s="133"/>
      <c r="M1" s="133"/>
      <c r="N1" s="133"/>
      <c r="O1" s="133"/>
      <c r="P1" s="133"/>
      <c r="Q1" s="133"/>
      <c r="R1" s="133"/>
      <c r="S1" s="133"/>
      <c r="T1" s="133"/>
    </row>
    <row r="2" spans="1:20" ht="30.95" customHeight="1" x14ac:dyDescent="0.2">
      <c r="A2" s="134" t="s">
        <v>1</v>
      </c>
      <c r="B2" s="135"/>
      <c r="C2" s="138" t="s">
        <v>2</v>
      </c>
      <c r="D2" s="139"/>
      <c r="E2" s="140" t="s">
        <v>3</v>
      </c>
      <c r="F2" s="140" t="s">
        <v>4</v>
      </c>
      <c r="G2" s="134" t="s">
        <v>5</v>
      </c>
      <c r="H2" s="135"/>
      <c r="I2" s="142" t="s">
        <v>6</v>
      </c>
      <c r="J2" s="143"/>
      <c r="K2" s="144"/>
      <c r="L2" s="140" t="s">
        <v>7</v>
      </c>
      <c r="M2" s="140" t="s">
        <v>8</v>
      </c>
      <c r="N2" s="140" t="s">
        <v>9</v>
      </c>
      <c r="O2" s="138" t="s">
        <v>10</v>
      </c>
      <c r="P2" s="139"/>
      <c r="Q2" s="140" t="s">
        <v>11</v>
      </c>
      <c r="R2" s="138" t="s">
        <v>12</v>
      </c>
      <c r="S2" s="139"/>
      <c r="T2" s="149" t="s">
        <v>13</v>
      </c>
    </row>
    <row r="3" spans="1:20" ht="33" customHeight="1" x14ac:dyDescent="0.2">
      <c r="A3" s="136"/>
      <c r="B3" s="137"/>
      <c r="C3" s="2" t="s">
        <v>14</v>
      </c>
      <c r="D3" s="3" t="s">
        <v>15</v>
      </c>
      <c r="E3" s="141"/>
      <c r="F3" s="141"/>
      <c r="G3" s="136"/>
      <c r="H3" s="137"/>
      <c r="I3" s="145"/>
      <c r="J3" s="146"/>
      <c r="K3" s="147"/>
      <c r="L3" s="141"/>
      <c r="M3" s="148"/>
      <c r="N3" s="148"/>
      <c r="O3" s="3" t="s">
        <v>16</v>
      </c>
      <c r="P3" s="3" t="s">
        <v>17</v>
      </c>
      <c r="Q3" s="141"/>
      <c r="R3" s="3" t="s">
        <v>18</v>
      </c>
      <c r="S3" s="3" t="s">
        <v>19</v>
      </c>
      <c r="T3" s="141"/>
    </row>
    <row r="4" spans="1:20" ht="18" customHeight="1" x14ac:dyDescent="0.2">
      <c r="A4" s="120"/>
      <c r="B4" s="121"/>
      <c r="C4" s="4"/>
      <c r="D4" s="4"/>
      <c r="E4" s="4"/>
      <c r="F4" s="4"/>
      <c r="G4" s="120"/>
      <c r="H4" s="121"/>
      <c r="I4" s="120"/>
      <c r="J4" s="122"/>
      <c r="K4" s="121"/>
      <c r="L4" s="4"/>
      <c r="M4" s="4"/>
      <c r="N4" s="4"/>
      <c r="O4" s="4"/>
      <c r="P4" s="4"/>
      <c r="Q4" s="4"/>
      <c r="R4" s="4"/>
      <c r="S4" s="4"/>
      <c r="T4" s="4"/>
    </row>
    <row r="5" spans="1:20" ht="17.100000000000001" customHeight="1" x14ac:dyDescent="0.2">
      <c r="A5" s="120"/>
      <c r="B5" s="121"/>
      <c r="C5" s="4"/>
      <c r="D5" s="4"/>
      <c r="E5" s="4"/>
      <c r="F5" s="4"/>
      <c r="G5" s="120"/>
      <c r="H5" s="121"/>
      <c r="I5" s="120"/>
      <c r="J5" s="122"/>
      <c r="K5" s="121"/>
      <c r="L5" s="4"/>
      <c r="M5" s="4"/>
      <c r="N5" s="4"/>
      <c r="O5" s="4"/>
      <c r="P5" s="4"/>
      <c r="Q5" s="4"/>
      <c r="R5" s="4"/>
      <c r="S5" s="4"/>
      <c r="T5" s="4"/>
    </row>
    <row r="6" spans="1:20" ht="15.95" customHeight="1" x14ac:dyDescent="0.2">
      <c r="A6" s="120"/>
      <c r="B6" s="121"/>
      <c r="C6" s="4"/>
      <c r="D6" s="4"/>
      <c r="E6" s="4"/>
      <c r="F6" s="4"/>
      <c r="G6" s="120"/>
      <c r="H6" s="121"/>
      <c r="I6" s="120"/>
      <c r="J6" s="122"/>
      <c r="K6" s="121"/>
      <c r="L6" s="4"/>
      <c r="M6" s="4"/>
      <c r="N6" s="4"/>
      <c r="O6" s="4"/>
      <c r="P6" s="4"/>
      <c r="Q6" s="4"/>
      <c r="R6" s="4"/>
      <c r="S6" s="4"/>
      <c r="T6" s="4"/>
    </row>
    <row r="7" spans="1:20" ht="15.95" customHeight="1" x14ac:dyDescent="0.2">
      <c r="A7" s="120"/>
      <c r="B7" s="121"/>
      <c r="C7" s="4"/>
      <c r="D7" s="4"/>
      <c r="E7" s="4"/>
      <c r="F7" s="4"/>
      <c r="G7" s="120"/>
      <c r="H7" s="121"/>
      <c r="I7" s="120"/>
      <c r="J7" s="122"/>
      <c r="K7" s="121"/>
      <c r="L7" s="4"/>
      <c r="M7" s="4"/>
      <c r="N7" s="4"/>
      <c r="O7" s="4"/>
      <c r="P7" s="4"/>
      <c r="Q7" s="4"/>
      <c r="R7" s="4"/>
      <c r="S7" s="4"/>
      <c r="T7" s="4"/>
    </row>
    <row r="8" spans="1:20" ht="17.100000000000001" customHeight="1" x14ac:dyDescent="0.2">
      <c r="A8" s="120"/>
      <c r="B8" s="121"/>
      <c r="C8" s="4"/>
      <c r="D8" s="4"/>
      <c r="E8" s="4"/>
      <c r="F8" s="4"/>
      <c r="G8" s="120"/>
      <c r="H8" s="121"/>
      <c r="I8" s="120"/>
      <c r="J8" s="122"/>
      <c r="K8" s="121"/>
      <c r="L8" s="4"/>
      <c r="M8" s="4"/>
      <c r="N8" s="4"/>
      <c r="O8" s="4"/>
      <c r="P8" s="4"/>
      <c r="Q8" s="4"/>
      <c r="R8" s="4"/>
      <c r="S8" s="4"/>
      <c r="T8" s="4"/>
    </row>
    <row r="9" spans="1:20" ht="15" customHeight="1" x14ac:dyDescent="0.2">
      <c r="A9" s="120"/>
      <c r="B9" s="121"/>
      <c r="C9" s="4"/>
      <c r="D9" s="4"/>
      <c r="E9" s="4"/>
      <c r="F9" s="4"/>
      <c r="G9" s="120"/>
      <c r="H9" s="121"/>
      <c r="I9" s="120"/>
      <c r="J9" s="122"/>
      <c r="K9" s="121"/>
      <c r="L9" s="4"/>
      <c r="M9" s="4"/>
      <c r="N9" s="4"/>
      <c r="O9" s="4"/>
      <c r="P9" s="4"/>
      <c r="Q9" s="4"/>
      <c r="R9" s="4"/>
      <c r="S9" s="4"/>
      <c r="T9" s="4"/>
    </row>
    <row r="10" spans="1:20" ht="15.95" customHeight="1" x14ac:dyDescent="0.2">
      <c r="A10" s="120"/>
      <c r="B10" s="121"/>
      <c r="C10" s="4"/>
      <c r="D10" s="4"/>
      <c r="E10" s="4"/>
      <c r="F10" s="4"/>
      <c r="G10" s="120"/>
      <c r="H10" s="121"/>
      <c r="I10" s="120"/>
      <c r="J10" s="122"/>
      <c r="K10" s="121"/>
      <c r="L10" s="4"/>
      <c r="M10" s="4"/>
      <c r="N10" s="4"/>
      <c r="O10" s="4"/>
      <c r="P10" s="4"/>
      <c r="Q10" s="4"/>
      <c r="R10" s="4"/>
      <c r="S10" s="4"/>
      <c r="T10" s="4"/>
    </row>
    <row r="11" spans="1:20" ht="15.95" customHeight="1" x14ac:dyDescent="0.2">
      <c r="A11" s="120"/>
      <c r="B11" s="121"/>
      <c r="C11" s="4"/>
      <c r="D11" s="4"/>
      <c r="E11" s="4"/>
      <c r="F11" s="4"/>
      <c r="G11" s="120"/>
      <c r="H11" s="121"/>
      <c r="I11" s="120"/>
      <c r="J11" s="122"/>
      <c r="K11" s="121"/>
      <c r="L11" s="4"/>
      <c r="M11" s="4"/>
      <c r="N11" s="4"/>
      <c r="O11" s="4"/>
      <c r="P11" s="4"/>
      <c r="Q11" s="4"/>
      <c r="R11" s="4"/>
      <c r="S11" s="4"/>
      <c r="T11" s="4"/>
    </row>
    <row r="12" spans="1:20" ht="14.1" customHeight="1" x14ac:dyDescent="0.2">
      <c r="A12" s="120"/>
      <c r="B12" s="121"/>
      <c r="C12" s="4"/>
      <c r="D12" s="4"/>
      <c r="E12" s="4"/>
      <c r="F12" s="4"/>
      <c r="G12" s="120"/>
      <c r="H12" s="121"/>
      <c r="I12" s="120"/>
      <c r="J12" s="122"/>
      <c r="K12" s="121"/>
      <c r="L12" s="4"/>
      <c r="M12" s="4"/>
      <c r="N12" s="4"/>
      <c r="O12" s="4"/>
      <c r="P12" s="4"/>
      <c r="Q12" s="4"/>
      <c r="R12" s="4"/>
      <c r="S12" s="4"/>
      <c r="T12" s="4"/>
    </row>
    <row r="13" spans="1:20" ht="15" customHeight="1" x14ac:dyDescent="0.2">
      <c r="A13" s="120"/>
      <c r="B13" s="121"/>
      <c r="C13" s="4"/>
      <c r="D13" s="4"/>
      <c r="E13" s="4"/>
      <c r="F13" s="4"/>
      <c r="G13" s="120"/>
      <c r="H13" s="121"/>
      <c r="I13" s="120"/>
      <c r="J13" s="122"/>
      <c r="K13" s="121"/>
      <c r="L13" s="4"/>
      <c r="M13" s="4"/>
      <c r="N13" s="4"/>
      <c r="O13" s="4"/>
      <c r="P13" s="4"/>
      <c r="Q13" s="4"/>
      <c r="R13" s="4"/>
      <c r="S13" s="4"/>
      <c r="T13" s="4"/>
    </row>
    <row r="14" spans="1:20" ht="15.75" customHeight="1" x14ac:dyDescent="0.2">
      <c r="A14" s="120"/>
      <c r="B14" s="122"/>
      <c r="C14" s="122"/>
      <c r="D14" s="122"/>
      <c r="E14" s="122"/>
      <c r="F14" s="122"/>
      <c r="G14" s="122"/>
      <c r="H14" s="122"/>
      <c r="I14" s="122"/>
      <c r="J14" s="122"/>
      <c r="K14" s="122"/>
      <c r="L14" s="122"/>
      <c r="M14" s="122"/>
      <c r="N14" s="122"/>
      <c r="O14" s="121"/>
      <c r="P14" s="5" t="s">
        <v>20</v>
      </c>
      <c r="Q14" s="6">
        <v>-21</v>
      </c>
      <c r="R14" s="6">
        <v>-22</v>
      </c>
      <c r="S14" s="7">
        <v>-23</v>
      </c>
      <c r="T14" s="7">
        <v>-24</v>
      </c>
    </row>
    <row r="15" spans="1:20" ht="28.35" customHeight="1" x14ac:dyDescent="0.2">
      <c r="A15" s="8" t="s">
        <v>21</v>
      </c>
      <c r="B15" s="9"/>
      <c r="C15" s="132" t="s">
        <v>263</v>
      </c>
      <c r="D15" s="132"/>
      <c r="E15" s="132"/>
      <c r="F15" s="132"/>
      <c r="G15" s="132"/>
      <c r="H15" s="132"/>
      <c r="I15" s="132"/>
      <c r="J15" s="132"/>
      <c r="K15" s="132"/>
      <c r="L15" s="132"/>
      <c r="M15" s="132"/>
      <c r="N15" s="132"/>
      <c r="O15" s="9"/>
      <c r="P15" s="9"/>
      <c r="Q15" s="9"/>
      <c r="R15" s="9"/>
      <c r="S15" s="9"/>
      <c r="T15" s="9"/>
    </row>
    <row r="16" spans="1:20" ht="105" customHeight="1" x14ac:dyDescent="0.25">
      <c r="A16" s="10"/>
      <c r="B16" s="10"/>
      <c r="C16" s="10"/>
      <c r="D16" s="126" t="s">
        <v>22</v>
      </c>
      <c r="E16" s="127"/>
      <c r="F16" s="127"/>
      <c r="G16" s="127"/>
      <c r="H16" s="128" t="s">
        <v>23</v>
      </c>
      <c r="I16" s="128"/>
      <c r="J16" s="129" t="s">
        <v>249</v>
      </c>
      <c r="K16" s="130"/>
      <c r="L16" s="130"/>
      <c r="M16" s="130"/>
      <c r="N16" s="130"/>
      <c r="O16" s="131" t="s">
        <v>24</v>
      </c>
      <c r="P16" s="131"/>
      <c r="Q16" s="131"/>
      <c r="R16" s="131"/>
      <c r="S16" s="131"/>
      <c r="T16" s="131"/>
    </row>
    <row r="17" spans="1:20" ht="121.5" customHeight="1" x14ac:dyDescent="0.25">
      <c r="A17" s="123" t="s">
        <v>264</v>
      </c>
      <c r="B17" s="124"/>
      <c r="C17" s="124"/>
      <c r="D17" s="124"/>
      <c r="E17" s="124"/>
      <c r="F17" s="124"/>
      <c r="G17" s="124"/>
      <c r="H17" s="124"/>
      <c r="I17" s="124"/>
      <c r="J17" s="124"/>
      <c r="K17" s="125" t="s">
        <v>25</v>
      </c>
      <c r="L17" s="125"/>
      <c r="M17" s="125"/>
      <c r="N17" s="125"/>
      <c r="O17" s="125"/>
      <c r="P17" s="125"/>
      <c r="Q17" s="125"/>
      <c r="R17" s="125"/>
      <c r="S17" s="125"/>
      <c r="T17" s="125"/>
    </row>
  </sheetData>
  <mergeCells count="52">
    <mergeCell ref="A1:T1"/>
    <mergeCell ref="A2:B3"/>
    <mergeCell ref="C2:D2"/>
    <mergeCell ref="E2:E3"/>
    <mergeCell ref="F2:F3"/>
    <mergeCell ref="G2:H3"/>
    <mergeCell ref="I2:K3"/>
    <mergeCell ref="L2:L3"/>
    <mergeCell ref="M2:M3"/>
    <mergeCell ref="N2:N3"/>
    <mergeCell ref="O2:P2"/>
    <mergeCell ref="Q2:Q3"/>
    <mergeCell ref="R2:S2"/>
    <mergeCell ref="T2:T3"/>
    <mergeCell ref="A4:B4"/>
    <mergeCell ref="G4:H4"/>
    <mergeCell ref="I4:K4"/>
    <mergeCell ref="A5:B5"/>
    <mergeCell ref="G5:H5"/>
    <mergeCell ref="I5:K5"/>
    <mergeCell ref="A6:B6"/>
    <mergeCell ref="G6:H6"/>
    <mergeCell ref="I6:K6"/>
    <mergeCell ref="A7:B7"/>
    <mergeCell ref="G7:H7"/>
    <mergeCell ref="I7:K7"/>
    <mergeCell ref="A8:B8"/>
    <mergeCell ref="G8:H8"/>
    <mergeCell ref="I8:K8"/>
    <mergeCell ref="A9:B9"/>
    <mergeCell ref="G9:H9"/>
    <mergeCell ref="I9:K9"/>
    <mergeCell ref="A10:B10"/>
    <mergeCell ref="G10:H10"/>
    <mergeCell ref="I10:K10"/>
    <mergeCell ref="A11:B11"/>
    <mergeCell ref="G11:H11"/>
    <mergeCell ref="I11:K11"/>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7"/>
      <c r="B1" s="77" t="s">
        <v>232</v>
      </c>
      <c r="C1" s="77"/>
    </row>
    <row r="2" spans="1:3" ht="12.95" customHeight="1" x14ac:dyDescent="0.2">
      <c r="A2" s="12" t="s">
        <v>26</v>
      </c>
      <c r="B2" s="13" t="s">
        <v>27</v>
      </c>
      <c r="C2" s="14"/>
    </row>
    <row r="3" spans="1:3" ht="21.75" customHeight="1" x14ac:dyDescent="0.2">
      <c r="A3" s="15">
        <v>-1</v>
      </c>
      <c r="B3" s="17" t="s">
        <v>231</v>
      </c>
      <c r="C3" s="16"/>
    </row>
    <row r="4" spans="1:3" ht="12" customHeight="1" x14ac:dyDescent="0.2">
      <c r="A4" s="15">
        <v>-2</v>
      </c>
      <c r="B4" s="17" t="s">
        <v>234</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235</v>
      </c>
      <c r="C8" s="14"/>
    </row>
    <row r="9" spans="1:3" ht="24" customHeight="1" x14ac:dyDescent="0.2">
      <c r="A9" s="15">
        <v>-7</v>
      </c>
      <c r="B9" s="17" t="s">
        <v>236</v>
      </c>
      <c r="C9" s="16"/>
    </row>
    <row r="10" spans="1:3" ht="34.5" customHeight="1" x14ac:dyDescent="0.2">
      <c r="A10" s="15">
        <v>-8</v>
      </c>
      <c r="B10" s="76" t="s">
        <v>237</v>
      </c>
      <c r="C10" s="18"/>
    </row>
    <row r="11" spans="1:3" ht="12" customHeight="1" x14ac:dyDescent="0.2">
      <c r="A11" s="15">
        <v>-9</v>
      </c>
      <c r="B11" s="17" t="s">
        <v>31</v>
      </c>
      <c r="C11" s="14"/>
    </row>
    <row r="12" spans="1:3" ht="12" customHeight="1" x14ac:dyDescent="0.2">
      <c r="A12" s="15">
        <v>-10</v>
      </c>
      <c r="B12" s="17" t="s">
        <v>238</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239</v>
      </c>
      <c r="C15" s="14"/>
    </row>
    <row r="16" spans="1:3" ht="24" customHeight="1" x14ac:dyDescent="0.2">
      <c r="A16" s="15">
        <v>-14</v>
      </c>
      <c r="B16" s="17" t="s">
        <v>240</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241</v>
      </c>
      <c r="C22" s="16"/>
    </row>
    <row r="23" spans="1:3" ht="12" customHeight="1" x14ac:dyDescent="0.2">
      <c r="A23" s="15">
        <v>-21</v>
      </c>
      <c r="B23" s="17" t="s">
        <v>39</v>
      </c>
      <c r="C23" s="14"/>
    </row>
    <row r="24" spans="1:3" ht="24" customHeight="1" x14ac:dyDescent="0.2">
      <c r="A24" s="15">
        <v>-22</v>
      </c>
      <c r="B24" s="76" t="s">
        <v>242</v>
      </c>
      <c r="C24" s="16"/>
    </row>
    <row r="25" spans="1:3" ht="24" customHeight="1" x14ac:dyDescent="0.2">
      <c r="A25" s="15">
        <v>-23</v>
      </c>
      <c r="B25" s="17" t="s">
        <v>243</v>
      </c>
      <c r="C25" s="16"/>
    </row>
    <row r="26" spans="1:3" ht="12" customHeight="1" x14ac:dyDescent="0.2">
      <c r="A26" s="15">
        <v>-24</v>
      </c>
      <c r="B26" s="17" t="s">
        <v>230</v>
      </c>
      <c r="C26" s="14"/>
    </row>
    <row r="27" spans="1:3" ht="21.75" customHeight="1" x14ac:dyDescent="0.2">
      <c r="A27" s="15">
        <v>-25</v>
      </c>
      <c r="B27" s="17" t="s">
        <v>244</v>
      </c>
      <c r="C27" s="16"/>
    </row>
    <row r="28" spans="1:3" ht="12" customHeight="1" x14ac:dyDescent="0.2">
      <c r="A28" s="15">
        <v>-26</v>
      </c>
      <c r="B28" s="17" t="s">
        <v>187</v>
      </c>
      <c r="C28" s="14"/>
    </row>
    <row r="29" spans="1:3" ht="12" customHeight="1" x14ac:dyDescent="0.2">
      <c r="A29" s="15">
        <v>-27</v>
      </c>
      <c r="B29" s="17" t="s">
        <v>247</v>
      </c>
      <c r="C29" s="14"/>
    </row>
    <row r="30" spans="1:3" ht="12" customHeight="1" x14ac:dyDescent="0.2">
      <c r="A30" s="15">
        <v>-28</v>
      </c>
      <c r="B30" s="17" t="s">
        <v>189</v>
      </c>
      <c r="C30" s="14"/>
    </row>
    <row r="31" spans="1:3" ht="12.6" customHeight="1" x14ac:dyDescent="0.2">
      <c r="A31" s="15">
        <v>-29</v>
      </c>
      <c r="B31" s="17" t="s">
        <v>40</v>
      </c>
      <c r="C31" s="14"/>
    </row>
    <row r="32" spans="1:3" ht="12" customHeight="1" x14ac:dyDescent="0.2">
      <c r="A32" s="150" t="s">
        <v>229</v>
      </c>
      <c r="B32" s="150"/>
      <c r="C32" s="78"/>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96"/>
  <sheetViews>
    <sheetView tabSelected="1" zoomScale="69" zoomScaleNormal="69" zoomScalePageLayoutView="60" workbookViewId="0">
      <selection activeCell="L38" sqref="L38"/>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20.33203125" style="19" customWidth="1"/>
    <col min="7" max="7" width="23.5" style="19" customWidth="1"/>
    <col min="8" max="8" width="10" style="19" customWidth="1"/>
    <col min="9" max="9" width="23.1640625" style="19" customWidth="1"/>
    <col min="10" max="10" width="9.33203125" style="94" customWidth="1"/>
    <col min="11" max="11" width="8.6640625" style="19" customWidth="1"/>
    <col min="12" max="12" width="19" style="19" customWidth="1"/>
    <col min="13" max="13" width="23" style="19" customWidth="1"/>
    <col min="14" max="14" width="19.33203125" style="19" customWidth="1"/>
    <col min="15" max="15" width="24.83203125" style="19" customWidth="1"/>
    <col min="16" max="16" width="13.5" style="19" customWidth="1"/>
    <col min="17" max="17" width="14.6640625" style="19" customWidth="1"/>
    <col min="18" max="18" width="13.5" style="19" customWidth="1"/>
    <col min="19" max="19" width="25.83203125" style="19" customWidth="1"/>
    <col min="20" max="20" width="20.83203125" style="19" customWidth="1"/>
    <col min="21" max="21" width="12.5" style="19" customWidth="1"/>
    <col min="22" max="22" width="22.6640625" style="19" customWidth="1"/>
    <col min="23" max="23" width="17.1640625" style="19" customWidth="1"/>
    <col min="24" max="24" width="19.6640625" style="19" customWidth="1"/>
    <col min="25" max="25" width="14.33203125" style="19" customWidth="1"/>
    <col min="26" max="26" width="23.6640625" style="19" customWidth="1"/>
    <col min="27" max="27" width="26.33203125" style="19" customWidth="1"/>
    <col min="28" max="28" width="23.5" style="19" customWidth="1"/>
    <col min="29" max="29" width="15.6640625" style="19" customWidth="1"/>
    <col min="30" max="30" width="19.83203125" style="19" customWidth="1"/>
    <col min="31" max="31" width="17.33203125" style="19" customWidth="1"/>
    <col min="32" max="32" width="22.33203125" style="19" customWidth="1"/>
    <col min="33" max="33" width="19.6640625" style="19" customWidth="1"/>
    <col min="34" max="34" width="24" style="19" customWidth="1"/>
    <col min="35" max="35" width="14.5" style="19" customWidth="1"/>
    <col min="36" max="36" width="21.83203125" style="19" customWidth="1"/>
    <col min="37" max="37" width="11" style="19" customWidth="1"/>
    <col min="38" max="38" width="21.6640625" style="19" customWidth="1"/>
    <col min="39" max="39" width="24.5" style="19" customWidth="1"/>
    <col min="40" max="40" width="23.6640625" style="19" customWidth="1"/>
    <col min="41" max="41" width="16.6640625" style="19" customWidth="1"/>
    <col min="42" max="42" width="20" style="19" customWidth="1"/>
    <col min="43" max="43" width="17.6640625" style="19" customWidth="1"/>
    <col min="44" max="44" width="20.83203125" style="19" customWidth="1"/>
    <col min="45" max="45" width="20.1640625" style="19" customWidth="1"/>
    <col min="46" max="46" width="26.6640625" style="19" bestFit="1" customWidth="1"/>
    <col min="47" max="47" width="16.6640625" style="19" customWidth="1"/>
    <col min="48" max="48" width="24.5" style="19" customWidth="1"/>
    <col min="49" max="49" width="20.8320312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5" style="19" customWidth="1"/>
    <col min="58" max="58" width="21.1640625" style="19" customWidth="1"/>
    <col min="59" max="16384" width="12" style="19"/>
  </cols>
  <sheetData>
    <row r="1" spans="1:58" ht="22.5" customHeight="1" x14ac:dyDescent="0.3">
      <c r="A1" s="20" t="s">
        <v>251</v>
      </c>
      <c r="B1" s="21"/>
      <c r="C1" s="21"/>
      <c r="I1" s="20"/>
      <c r="J1" s="93"/>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84" t="s">
        <v>274</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84" t="s">
        <v>406</v>
      </c>
      <c r="B4" s="25"/>
      <c r="C4" s="25"/>
      <c r="H4" s="24"/>
      <c r="I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59" t="s">
        <v>53</v>
      </c>
      <c r="B6" s="159"/>
      <c r="C6" s="159"/>
      <c r="D6" s="159"/>
      <c r="E6" s="159"/>
      <c r="F6" s="160" t="s">
        <v>54</v>
      </c>
      <c r="G6" s="160"/>
      <c r="H6" s="161" t="s">
        <v>55</v>
      </c>
      <c r="I6" s="161"/>
      <c r="J6" s="160" t="s">
        <v>56</v>
      </c>
      <c r="K6" s="160"/>
      <c r="L6" s="160"/>
      <c r="M6" s="160"/>
      <c r="N6" s="158" t="s">
        <v>57</v>
      </c>
      <c r="O6" s="158"/>
      <c r="P6" s="158"/>
      <c r="Q6" s="158"/>
      <c r="R6" s="158"/>
      <c r="S6" s="158"/>
      <c r="T6" s="158"/>
      <c r="U6" s="158" t="s">
        <v>58</v>
      </c>
      <c r="V6" s="158"/>
      <c r="W6" s="158"/>
      <c r="X6" s="158"/>
      <c r="Y6" s="158"/>
      <c r="Z6" s="158"/>
      <c r="AA6" s="158"/>
      <c r="AB6" s="158" t="s">
        <v>59</v>
      </c>
      <c r="AC6" s="158"/>
      <c r="AD6" s="158"/>
      <c r="AE6" s="158"/>
      <c r="AF6" s="158"/>
      <c r="AG6" s="158"/>
      <c r="AH6" s="158" t="s">
        <v>60</v>
      </c>
      <c r="AI6" s="158"/>
      <c r="AJ6" s="158"/>
      <c r="AK6" s="158"/>
      <c r="AL6" s="158"/>
      <c r="AM6" s="158"/>
      <c r="AN6" s="158" t="s">
        <v>61</v>
      </c>
      <c r="AO6" s="158"/>
      <c r="AP6" s="158"/>
      <c r="AQ6" s="158"/>
      <c r="AR6" s="158"/>
      <c r="AS6" s="158"/>
      <c r="AT6" s="158" t="s">
        <v>62</v>
      </c>
      <c r="AU6" s="158"/>
      <c r="AV6" s="158"/>
      <c r="AW6" s="158"/>
      <c r="AX6" s="158"/>
      <c r="AY6" s="158"/>
      <c r="AZ6" s="158" t="s">
        <v>63</v>
      </c>
      <c r="BA6" s="158"/>
      <c r="BB6" s="158"/>
      <c r="BC6" s="158"/>
      <c r="BD6" s="158"/>
      <c r="BE6" s="158"/>
      <c r="BF6" s="158"/>
    </row>
    <row r="7" spans="1:58" ht="151.5" customHeight="1" x14ac:dyDescent="0.3">
      <c r="A7" s="26" t="s">
        <v>64</v>
      </c>
      <c r="B7" s="27" t="s">
        <v>65</v>
      </c>
      <c r="C7" s="27" t="s">
        <v>66</v>
      </c>
      <c r="D7" s="27" t="s">
        <v>67</v>
      </c>
      <c r="E7" s="27" t="s">
        <v>68</v>
      </c>
      <c r="F7" s="27" t="s">
        <v>69</v>
      </c>
      <c r="G7" s="27" t="s">
        <v>70</v>
      </c>
      <c r="H7" s="27" t="s">
        <v>71</v>
      </c>
      <c r="I7" s="27" t="s">
        <v>72</v>
      </c>
      <c r="J7" s="97" t="s">
        <v>73</v>
      </c>
      <c r="K7" s="27" t="s">
        <v>74</v>
      </c>
      <c r="L7" s="85" t="s">
        <v>75</v>
      </c>
      <c r="M7" s="27" t="s">
        <v>76</v>
      </c>
      <c r="N7" s="30" t="s">
        <v>77</v>
      </c>
      <c r="O7" s="28" t="s">
        <v>78</v>
      </c>
      <c r="P7" s="28" t="s">
        <v>79</v>
      </c>
      <c r="Q7" s="28" t="s">
        <v>80</v>
      </c>
      <c r="R7" s="28" t="s">
        <v>81</v>
      </c>
      <c r="S7" s="28" t="s">
        <v>82</v>
      </c>
      <c r="T7" s="28" t="s">
        <v>83</v>
      </c>
      <c r="U7" s="30" t="s">
        <v>84</v>
      </c>
      <c r="V7" s="28" t="s">
        <v>85</v>
      </c>
      <c r="W7" s="28" t="s">
        <v>86</v>
      </c>
      <c r="X7" s="28" t="s">
        <v>87</v>
      </c>
      <c r="Y7" s="28" t="s">
        <v>88</v>
      </c>
      <c r="Z7" s="28" t="s">
        <v>89</v>
      </c>
      <c r="AA7" s="28" t="s">
        <v>90</v>
      </c>
      <c r="AB7" s="28" t="s">
        <v>91</v>
      </c>
      <c r="AC7" s="28" t="s">
        <v>92</v>
      </c>
      <c r="AD7" s="28" t="s">
        <v>93</v>
      </c>
      <c r="AE7" s="28" t="s">
        <v>94</v>
      </c>
      <c r="AF7" s="28" t="s">
        <v>95</v>
      </c>
      <c r="AG7" s="28" t="s">
        <v>96</v>
      </c>
      <c r="AH7" s="28" t="s">
        <v>97</v>
      </c>
      <c r="AI7" s="28" t="s">
        <v>98</v>
      </c>
      <c r="AJ7" s="28" t="s">
        <v>99</v>
      </c>
      <c r="AK7" s="28" t="s">
        <v>100</v>
      </c>
      <c r="AL7" s="28" t="s">
        <v>101</v>
      </c>
      <c r="AM7" s="28" t="s">
        <v>102</v>
      </c>
      <c r="AN7" s="28" t="s">
        <v>103</v>
      </c>
      <c r="AO7" s="28" t="s">
        <v>104</v>
      </c>
      <c r="AP7" s="28" t="s">
        <v>105</v>
      </c>
      <c r="AQ7" s="28" t="s">
        <v>106</v>
      </c>
      <c r="AR7" s="28" t="s">
        <v>107</v>
      </c>
      <c r="AS7" s="28" t="s">
        <v>108</v>
      </c>
      <c r="AT7" s="28" t="s">
        <v>109</v>
      </c>
      <c r="AU7" s="28" t="s">
        <v>110</v>
      </c>
      <c r="AV7" s="29" t="s">
        <v>111</v>
      </c>
      <c r="AW7" s="29" t="s">
        <v>112</v>
      </c>
      <c r="AX7" s="29" t="s">
        <v>113</v>
      </c>
      <c r="AY7" s="29" t="s">
        <v>114</v>
      </c>
      <c r="AZ7" s="30" t="s">
        <v>115</v>
      </c>
      <c r="BA7" s="29" t="s">
        <v>116</v>
      </c>
      <c r="BB7" s="29" t="s">
        <v>117</v>
      </c>
      <c r="BC7" s="29" t="s">
        <v>118</v>
      </c>
      <c r="BD7" s="29" t="s">
        <v>119</v>
      </c>
      <c r="BE7" s="29" t="s">
        <v>120</v>
      </c>
      <c r="BF7" s="29" t="s">
        <v>121</v>
      </c>
    </row>
    <row r="8" spans="1:58" ht="215.25" customHeight="1" x14ac:dyDescent="0.3">
      <c r="A8" s="100" t="s">
        <v>296</v>
      </c>
      <c r="B8" s="104" t="s">
        <v>266</v>
      </c>
      <c r="C8" s="104" t="s">
        <v>266</v>
      </c>
      <c r="D8" s="104" t="s">
        <v>327</v>
      </c>
      <c r="E8" s="107" t="s">
        <v>272</v>
      </c>
      <c r="F8" s="101" t="s">
        <v>337</v>
      </c>
      <c r="G8" s="104" t="s">
        <v>281</v>
      </c>
      <c r="H8" s="102">
        <v>520</v>
      </c>
      <c r="I8" s="103" t="s">
        <v>273</v>
      </c>
      <c r="J8" s="104">
        <v>61605</v>
      </c>
      <c r="K8" s="108" t="s">
        <v>323</v>
      </c>
      <c r="L8" s="119" t="s">
        <v>363</v>
      </c>
      <c r="M8" s="108" t="s">
        <v>324</v>
      </c>
      <c r="N8" s="105" t="s">
        <v>325</v>
      </c>
      <c r="O8" s="109">
        <f>SUM(Tabla2[[#This Row],[INGRESOS DE FUENTE LOCAL                     (aprobado)]:[RECURSOS ESTATALES (aprobado)]])</f>
        <v>1080000</v>
      </c>
      <c r="P8" s="109">
        <v>0</v>
      </c>
      <c r="Q8" s="109">
        <v>0</v>
      </c>
      <c r="R8" s="109">
        <v>0</v>
      </c>
      <c r="S8" s="98">
        <v>1080000</v>
      </c>
      <c r="T8" s="98">
        <v>0</v>
      </c>
      <c r="U8" s="110"/>
      <c r="V8" s="109">
        <f>SUM(Tabla2[[#This Row],[INGRESOS DE FUENTE LOCAL            (modificado)]:[RECURSOS ESTATALES (modificado)]])</f>
        <v>1080000</v>
      </c>
      <c r="W8" s="109">
        <v>0</v>
      </c>
      <c r="X8" s="109">
        <v>0</v>
      </c>
      <c r="Y8" s="109">
        <v>0</v>
      </c>
      <c r="Z8" s="98">
        <v>1080000</v>
      </c>
      <c r="AA8" s="98">
        <v>0</v>
      </c>
      <c r="AB8" s="109">
        <f>SUM(Tabla2[[#This Row],[INGRESOS DE FUENTE LOCAL       (comprometido)]:[RECURSOS ESTATALES (comprometido)]])</f>
        <v>1080000</v>
      </c>
      <c r="AC8" s="109">
        <v>0</v>
      </c>
      <c r="AD8" s="109">
        <v>0</v>
      </c>
      <c r="AE8" s="109">
        <v>0</v>
      </c>
      <c r="AF8" s="98">
        <v>1080000</v>
      </c>
      <c r="AG8" s="109">
        <v>0</v>
      </c>
      <c r="AH8" s="109">
        <f>SUM(Tabla2[[#This Row],[INGRESOS DE FUENTE LOCAL              (devengado)]:[RECURSOS ESTATALES (devengado)]])</f>
        <v>1080000</v>
      </c>
      <c r="AI8" s="109">
        <v>0</v>
      </c>
      <c r="AJ8" s="109">
        <v>0</v>
      </c>
      <c r="AK8" s="109">
        <v>0</v>
      </c>
      <c r="AL8" s="98">
        <v>1080000</v>
      </c>
      <c r="AM8" s="109">
        <v>0</v>
      </c>
      <c r="AN8" s="109">
        <f>SUM(Tabla2[[#This Row],[INGRESOS DE FUENTE LOCAL                 (ejercido)]:[RECURSOS ESTATALES (ejercido)]])</f>
        <v>1080000</v>
      </c>
      <c r="AO8" s="109">
        <v>0</v>
      </c>
      <c r="AP8" s="109">
        <v>0</v>
      </c>
      <c r="AQ8" s="109">
        <v>0</v>
      </c>
      <c r="AR8" s="98">
        <v>1080000</v>
      </c>
      <c r="AS8" s="109">
        <v>0</v>
      </c>
      <c r="AT8" s="109">
        <f>SUM(AU8:AY8)</f>
        <v>1080000</v>
      </c>
      <c r="AU8" s="109">
        <v>0</v>
      </c>
      <c r="AV8" s="109">
        <v>0</v>
      </c>
      <c r="AW8" s="109">
        <v>0</v>
      </c>
      <c r="AX8" s="98">
        <v>1080000</v>
      </c>
      <c r="AY8" s="109">
        <v>0</v>
      </c>
      <c r="AZ8" s="111"/>
      <c r="BA8" s="109">
        <f t="shared" ref="BA8:BA49" si="0">SUM(BB8:BF8)</f>
        <v>0</v>
      </c>
      <c r="BB8" s="109">
        <v>0</v>
      </c>
      <c r="BC8" s="109">
        <v>0</v>
      </c>
      <c r="BD8" s="109">
        <v>0</v>
      </c>
      <c r="BE8" s="109">
        <v>0</v>
      </c>
      <c r="BF8" s="109">
        <v>0</v>
      </c>
    </row>
    <row r="9" spans="1:58" ht="252.75" customHeight="1" x14ac:dyDescent="0.3">
      <c r="A9" s="100" t="s">
        <v>297</v>
      </c>
      <c r="B9" s="104" t="s">
        <v>266</v>
      </c>
      <c r="C9" s="104" t="s">
        <v>266</v>
      </c>
      <c r="D9" s="104" t="s">
        <v>327</v>
      </c>
      <c r="E9" s="107" t="s">
        <v>272</v>
      </c>
      <c r="F9" s="101" t="s">
        <v>338</v>
      </c>
      <c r="G9" s="104" t="s">
        <v>290</v>
      </c>
      <c r="H9" s="102">
        <v>520</v>
      </c>
      <c r="I9" s="103" t="s">
        <v>273</v>
      </c>
      <c r="J9" s="104">
        <v>61605</v>
      </c>
      <c r="K9" s="108" t="s">
        <v>323</v>
      </c>
      <c r="L9" s="119" t="s">
        <v>363</v>
      </c>
      <c r="M9" s="108" t="s">
        <v>324</v>
      </c>
      <c r="N9" s="105" t="s">
        <v>325</v>
      </c>
      <c r="O9" s="109">
        <f>SUM(Tabla2[[#This Row],[INGRESOS DE FUENTE LOCAL                     (aprobado)]:[RECURSOS ESTATALES (aprobado)]])</f>
        <v>842000</v>
      </c>
      <c r="P9" s="109">
        <v>0</v>
      </c>
      <c r="Q9" s="109">
        <v>0</v>
      </c>
      <c r="R9" s="109">
        <v>0</v>
      </c>
      <c r="S9" s="98">
        <v>842000</v>
      </c>
      <c r="T9" s="98">
        <v>0</v>
      </c>
      <c r="U9" s="110"/>
      <c r="V9" s="109">
        <f>SUM(Tabla2[[#This Row],[INGRESOS DE FUENTE LOCAL            (modificado)]:[RECURSOS ESTATALES (modificado)]])</f>
        <v>842000</v>
      </c>
      <c r="W9" s="109">
        <v>0</v>
      </c>
      <c r="X9" s="109">
        <v>0</v>
      </c>
      <c r="Y9" s="109">
        <v>0</v>
      </c>
      <c r="Z9" s="98">
        <v>842000</v>
      </c>
      <c r="AA9" s="98">
        <v>0</v>
      </c>
      <c r="AB9" s="109">
        <f>SUM(Tabla2[[#This Row],[INGRESOS DE FUENTE LOCAL       (comprometido)]:[RECURSOS ESTATALES (comprometido)]])</f>
        <v>842000</v>
      </c>
      <c r="AC9" s="109">
        <v>0</v>
      </c>
      <c r="AD9" s="109">
        <v>0</v>
      </c>
      <c r="AE9" s="109">
        <v>0</v>
      </c>
      <c r="AF9" s="98">
        <v>842000</v>
      </c>
      <c r="AG9" s="109">
        <v>0</v>
      </c>
      <c r="AH9" s="109">
        <f>SUM(Tabla2[[#This Row],[INGRESOS DE FUENTE LOCAL              (devengado)]:[RECURSOS ESTATALES (devengado)]])</f>
        <v>842000</v>
      </c>
      <c r="AI9" s="109">
        <v>0</v>
      </c>
      <c r="AJ9" s="109">
        <v>0</v>
      </c>
      <c r="AK9" s="109">
        <v>0</v>
      </c>
      <c r="AL9" s="98">
        <v>842000</v>
      </c>
      <c r="AM9" s="109">
        <v>0</v>
      </c>
      <c r="AN9" s="109">
        <f>SUM(Tabla2[[#This Row],[INGRESOS DE FUENTE LOCAL                 (ejercido)]:[RECURSOS ESTATALES (ejercido)]])</f>
        <v>842000</v>
      </c>
      <c r="AO9" s="109">
        <v>0</v>
      </c>
      <c r="AP9" s="109">
        <v>0</v>
      </c>
      <c r="AQ9" s="109">
        <v>0</v>
      </c>
      <c r="AR9" s="98">
        <v>842000</v>
      </c>
      <c r="AS9" s="109">
        <v>0</v>
      </c>
      <c r="AT9" s="109">
        <f t="shared" ref="AT9:AT22" si="1">SUM(AU9:AY9)</f>
        <v>842000</v>
      </c>
      <c r="AU9" s="109">
        <v>0</v>
      </c>
      <c r="AV9" s="109">
        <v>0</v>
      </c>
      <c r="AW9" s="109">
        <v>0</v>
      </c>
      <c r="AX9" s="98">
        <v>842000</v>
      </c>
      <c r="AY9" s="109">
        <v>0</v>
      </c>
      <c r="AZ9" s="111"/>
      <c r="BA9" s="109">
        <f t="shared" si="0"/>
        <v>0</v>
      </c>
      <c r="BB9" s="109">
        <v>0</v>
      </c>
      <c r="BC9" s="109">
        <v>0</v>
      </c>
      <c r="BD9" s="109">
        <v>0</v>
      </c>
      <c r="BE9" s="109">
        <f>Tabla2[[#This Row],[RECURSOS FEDERALES CONVENIDOS     (modificado)]]-Tabla3[[#This Row],[RECURSOS FEDERALES CONVENIDOS (pagado)]]</f>
        <v>0</v>
      </c>
      <c r="BF9" s="109">
        <v>0</v>
      </c>
    </row>
    <row r="10" spans="1:58" ht="122.25" customHeight="1" x14ac:dyDescent="0.3">
      <c r="A10" s="100" t="s">
        <v>366</v>
      </c>
      <c r="B10" s="104" t="s">
        <v>266</v>
      </c>
      <c r="C10" s="104" t="s">
        <v>266</v>
      </c>
      <c r="D10" s="104" t="s">
        <v>327</v>
      </c>
      <c r="E10" s="107" t="s">
        <v>272</v>
      </c>
      <c r="F10" s="101" t="s">
        <v>339</v>
      </c>
      <c r="G10" s="104" t="s">
        <v>290</v>
      </c>
      <c r="H10" s="102">
        <v>520</v>
      </c>
      <c r="I10" s="103" t="s">
        <v>273</v>
      </c>
      <c r="J10" s="106" t="s">
        <v>364</v>
      </c>
      <c r="K10" s="108" t="s">
        <v>323</v>
      </c>
      <c r="L10" s="104" t="s">
        <v>363</v>
      </c>
      <c r="M10" s="108" t="s">
        <v>324</v>
      </c>
      <c r="N10" s="105" t="s">
        <v>325</v>
      </c>
      <c r="O10" s="109">
        <f>SUM(Tabla2[[#This Row],[INGRESOS DE FUENTE LOCAL                     (aprobado)]:[RECURSOS ESTATALES (aprobado)]])</f>
        <v>925000</v>
      </c>
      <c r="P10" s="109">
        <v>0</v>
      </c>
      <c r="Q10" s="109">
        <v>0</v>
      </c>
      <c r="R10" s="109">
        <v>0</v>
      </c>
      <c r="S10" s="98">
        <v>925000</v>
      </c>
      <c r="T10" s="98">
        <v>0</v>
      </c>
      <c r="U10" s="110"/>
      <c r="V10" s="109">
        <f>SUM(Tabla2[[#This Row],[INGRESOS DE FUENTE LOCAL            (modificado)]:[RECURSOS ESTATALES (modificado)]])</f>
        <v>925000</v>
      </c>
      <c r="W10" s="109">
        <v>0</v>
      </c>
      <c r="X10" s="109">
        <v>0</v>
      </c>
      <c r="Y10" s="109">
        <v>0</v>
      </c>
      <c r="Z10" s="98">
        <v>925000</v>
      </c>
      <c r="AA10" s="98">
        <v>0</v>
      </c>
      <c r="AB10" s="109">
        <f>SUM(Tabla2[[#This Row],[INGRESOS DE FUENTE LOCAL       (comprometido)]:[RECURSOS ESTATALES (comprometido)]])</f>
        <v>925000</v>
      </c>
      <c r="AC10" s="109">
        <v>0</v>
      </c>
      <c r="AD10" s="109">
        <v>0</v>
      </c>
      <c r="AE10" s="109">
        <v>0</v>
      </c>
      <c r="AF10" s="98">
        <v>925000</v>
      </c>
      <c r="AG10" s="109">
        <v>0</v>
      </c>
      <c r="AH10" s="109">
        <f>SUM(Tabla2[[#This Row],[INGRESOS DE FUENTE LOCAL              (devengado)]:[RECURSOS ESTATALES (devengado)]])</f>
        <v>925000</v>
      </c>
      <c r="AI10" s="109">
        <v>0</v>
      </c>
      <c r="AJ10" s="109">
        <v>0</v>
      </c>
      <c r="AK10" s="109">
        <v>0</v>
      </c>
      <c r="AL10" s="99">
        <v>925000</v>
      </c>
      <c r="AM10" s="109">
        <v>0</v>
      </c>
      <c r="AN10" s="109">
        <v>925000</v>
      </c>
      <c r="AO10" s="109">
        <v>0</v>
      </c>
      <c r="AP10" s="109">
        <v>0</v>
      </c>
      <c r="AQ10" s="109">
        <v>0</v>
      </c>
      <c r="AR10" s="109">
        <v>925000</v>
      </c>
      <c r="AS10" s="109">
        <v>0</v>
      </c>
      <c r="AT10" s="109">
        <f t="shared" si="1"/>
        <v>925000</v>
      </c>
      <c r="AU10" s="109">
        <v>0</v>
      </c>
      <c r="AV10" s="109">
        <v>0</v>
      </c>
      <c r="AW10" s="109">
        <v>0</v>
      </c>
      <c r="AX10" s="109">
        <v>925000</v>
      </c>
      <c r="AY10" s="109">
        <v>0</v>
      </c>
      <c r="AZ10" s="111"/>
      <c r="BA10" s="109">
        <f t="shared" si="0"/>
        <v>0</v>
      </c>
      <c r="BB10" s="109">
        <v>0</v>
      </c>
      <c r="BC10" s="109">
        <v>0</v>
      </c>
      <c r="BD10" s="109">
        <v>0</v>
      </c>
      <c r="BE10" s="109">
        <f>Tabla2[[#This Row],[RECURSOS FEDERALES CONVENIDOS     (modificado)]]-Tabla3[[#This Row],[RECURSOS FEDERALES CONVENIDOS (pagado)]]</f>
        <v>0</v>
      </c>
      <c r="BF10" s="109">
        <v>0</v>
      </c>
    </row>
    <row r="11" spans="1:58" ht="162" customHeight="1" x14ac:dyDescent="0.3">
      <c r="A11" s="100" t="s">
        <v>298</v>
      </c>
      <c r="B11" s="104" t="s">
        <v>266</v>
      </c>
      <c r="C11" s="104" t="s">
        <v>266</v>
      </c>
      <c r="D11" s="104" t="s">
        <v>327</v>
      </c>
      <c r="E11" s="107" t="s">
        <v>272</v>
      </c>
      <c r="F11" s="101" t="s">
        <v>340</v>
      </c>
      <c r="G11" s="104" t="s">
        <v>280</v>
      </c>
      <c r="H11" s="102">
        <v>520</v>
      </c>
      <c r="I11" s="103" t="s">
        <v>273</v>
      </c>
      <c r="J11" s="106" t="s">
        <v>367</v>
      </c>
      <c r="K11" s="108" t="s">
        <v>323</v>
      </c>
      <c r="L11" s="104" t="s">
        <v>363</v>
      </c>
      <c r="M11" s="108" t="s">
        <v>324</v>
      </c>
      <c r="N11" s="105" t="s">
        <v>325</v>
      </c>
      <c r="O11" s="109">
        <f>SUM(Tabla2[[#This Row],[INGRESOS DE FUENTE LOCAL                     (aprobado)]:[RECURSOS ESTATALES (aprobado)]])</f>
        <v>710000</v>
      </c>
      <c r="P11" s="109">
        <v>0</v>
      </c>
      <c r="Q11" s="109">
        <v>0</v>
      </c>
      <c r="R11" s="109">
        <v>0</v>
      </c>
      <c r="S11" s="98">
        <v>710000</v>
      </c>
      <c r="T11" s="98">
        <v>0</v>
      </c>
      <c r="U11" s="110"/>
      <c r="V11" s="109">
        <f>SUM(Tabla2[[#This Row],[INGRESOS DE FUENTE LOCAL            (modificado)]:[RECURSOS ESTATALES (modificado)]])</f>
        <v>710000</v>
      </c>
      <c r="W11" s="109">
        <v>0</v>
      </c>
      <c r="X11" s="109">
        <v>0</v>
      </c>
      <c r="Y11" s="109">
        <v>0</v>
      </c>
      <c r="Z11" s="98">
        <v>710000</v>
      </c>
      <c r="AA11" s="98">
        <v>0</v>
      </c>
      <c r="AB11" s="109">
        <f>SUM(Tabla2[[#This Row],[INGRESOS DE FUENTE LOCAL       (comprometido)]:[RECURSOS ESTATALES (comprometido)]])</f>
        <v>710000</v>
      </c>
      <c r="AC11" s="109">
        <v>0</v>
      </c>
      <c r="AD11" s="109">
        <v>0</v>
      </c>
      <c r="AE11" s="109">
        <v>0</v>
      </c>
      <c r="AF11" s="109">
        <v>710000</v>
      </c>
      <c r="AG11" s="109">
        <v>0</v>
      </c>
      <c r="AH11" s="109">
        <f>SUM(Tabla2[[#This Row],[INGRESOS DE FUENTE LOCAL              (devengado)]:[RECURSOS ESTATALES (devengado)]])</f>
        <v>710000</v>
      </c>
      <c r="AI11" s="109">
        <v>0</v>
      </c>
      <c r="AJ11" s="109">
        <v>0</v>
      </c>
      <c r="AK11" s="109">
        <v>0</v>
      </c>
      <c r="AL11" s="109">
        <v>710000</v>
      </c>
      <c r="AM11" s="109">
        <v>0</v>
      </c>
      <c r="AN11" s="109">
        <f>SUM(Tabla2[[#This Row],[INGRESOS DE FUENTE LOCAL                 (ejercido)]:[RECURSOS ESTATALES (ejercido)]])</f>
        <v>710000</v>
      </c>
      <c r="AO11" s="109">
        <v>0</v>
      </c>
      <c r="AP11" s="109">
        <v>0</v>
      </c>
      <c r="AQ11" s="109">
        <v>0</v>
      </c>
      <c r="AR11" s="109">
        <v>710000</v>
      </c>
      <c r="AS11" s="109">
        <v>0</v>
      </c>
      <c r="AT11" s="109">
        <f t="shared" si="1"/>
        <v>710000</v>
      </c>
      <c r="AU11" s="109">
        <v>0</v>
      </c>
      <c r="AV11" s="109">
        <v>0</v>
      </c>
      <c r="AW11" s="109">
        <v>0</v>
      </c>
      <c r="AX11" s="109">
        <v>710000</v>
      </c>
      <c r="AY11" s="109">
        <v>0</v>
      </c>
      <c r="AZ11" s="111"/>
      <c r="BA11" s="109">
        <f t="shared" si="0"/>
        <v>0</v>
      </c>
      <c r="BB11" s="109">
        <v>0</v>
      </c>
      <c r="BC11" s="109">
        <v>0</v>
      </c>
      <c r="BD11" s="109">
        <v>0</v>
      </c>
      <c r="BE11" s="109">
        <f>Tabla2[[#This Row],[RECURSOS FEDERALES CONVENIDOS     (modificado)]]-Tabla3[[#This Row],[RECURSOS FEDERALES CONVENIDOS (pagado)]]</f>
        <v>0</v>
      </c>
      <c r="BF11" s="109">
        <v>0</v>
      </c>
    </row>
    <row r="12" spans="1:58" ht="148.5" customHeight="1" x14ac:dyDescent="0.3">
      <c r="A12" s="100" t="s">
        <v>299</v>
      </c>
      <c r="B12" s="104" t="s">
        <v>266</v>
      </c>
      <c r="C12" s="104" t="s">
        <v>266</v>
      </c>
      <c r="D12" s="104" t="s">
        <v>326</v>
      </c>
      <c r="E12" s="107" t="s">
        <v>272</v>
      </c>
      <c r="F12" s="101" t="s">
        <v>341</v>
      </c>
      <c r="G12" s="104" t="s">
        <v>291</v>
      </c>
      <c r="H12" s="102">
        <v>520</v>
      </c>
      <c r="I12" s="103" t="s">
        <v>273</v>
      </c>
      <c r="J12" s="104">
        <v>61404</v>
      </c>
      <c r="K12" s="108" t="s">
        <v>323</v>
      </c>
      <c r="L12" s="104" t="s">
        <v>372</v>
      </c>
      <c r="M12" s="108" t="s">
        <v>324</v>
      </c>
      <c r="N12" s="105" t="s">
        <v>325</v>
      </c>
      <c r="O12" s="109">
        <f>SUM(Tabla2[[#This Row],[INGRESOS DE FUENTE LOCAL                     (aprobado)]:[RECURSOS ESTATALES (aprobado)]])</f>
        <v>330000</v>
      </c>
      <c r="P12" s="109">
        <v>0</v>
      </c>
      <c r="Q12" s="109">
        <v>0</v>
      </c>
      <c r="R12" s="109">
        <v>0</v>
      </c>
      <c r="S12" s="98">
        <v>330000</v>
      </c>
      <c r="T12" s="98">
        <v>0</v>
      </c>
      <c r="U12" s="110"/>
      <c r="V12" s="109">
        <f>SUM(Tabla2[[#This Row],[INGRESOS DE FUENTE LOCAL            (modificado)]:[RECURSOS ESTATALES (modificado)]])</f>
        <v>330000</v>
      </c>
      <c r="W12" s="109">
        <v>0</v>
      </c>
      <c r="X12" s="109">
        <v>0</v>
      </c>
      <c r="Y12" s="109">
        <v>0</v>
      </c>
      <c r="Z12" s="98">
        <v>330000</v>
      </c>
      <c r="AA12" s="98">
        <v>0</v>
      </c>
      <c r="AB12" s="109">
        <f>SUM(Tabla2[[#This Row],[INGRESOS DE FUENTE LOCAL       (comprometido)]:[RECURSOS ESTATALES (comprometido)]])</f>
        <v>330000</v>
      </c>
      <c r="AC12" s="109">
        <v>0</v>
      </c>
      <c r="AD12" s="109">
        <v>0</v>
      </c>
      <c r="AE12" s="109">
        <v>0</v>
      </c>
      <c r="AF12" s="109">
        <v>330000</v>
      </c>
      <c r="AG12" s="109">
        <v>0</v>
      </c>
      <c r="AH12" s="109">
        <f>SUM(Tabla2[[#This Row],[INGRESOS DE FUENTE LOCAL              (devengado)]:[RECURSOS ESTATALES (devengado)]])</f>
        <v>330000</v>
      </c>
      <c r="AI12" s="109">
        <v>0</v>
      </c>
      <c r="AJ12" s="109">
        <v>0</v>
      </c>
      <c r="AK12" s="109">
        <v>0</v>
      </c>
      <c r="AL12" s="109">
        <v>330000</v>
      </c>
      <c r="AM12" s="109">
        <v>0</v>
      </c>
      <c r="AN12" s="109">
        <f>SUM(Tabla2[[#This Row],[INGRESOS DE FUENTE LOCAL                 (ejercido)]:[RECURSOS ESTATALES (ejercido)]])</f>
        <v>330000</v>
      </c>
      <c r="AO12" s="109">
        <v>0</v>
      </c>
      <c r="AP12" s="109">
        <v>0</v>
      </c>
      <c r="AQ12" s="109">
        <v>0</v>
      </c>
      <c r="AR12" s="109">
        <v>330000</v>
      </c>
      <c r="AS12" s="109">
        <v>0</v>
      </c>
      <c r="AT12" s="109">
        <f t="shared" si="1"/>
        <v>330000</v>
      </c>
      <c r="AU12" s="109">
        <v>0</v>
      </c>
      <c r="AV12" s="109">
        <v>0</v>
      </c>
      <c r="AW12" s="109">
        <v>0</v>
      </c>
      <c r="AX12" s="109">
        <v>330000</v>
      </c>
      <c r="AY12" s="109">
        <v>0</v>
      </c>
      <c r="AZ12" s="111"/>
      <c r="BA12" s="109">
        <f t="shared" si="0"/>
        <v>0</v>
      </c>
      <c r="BB12" s="109">
        <v>0</v>
      </c>
      <c r="BC12" s="109">
        <v>0</v>
      </c>
      <c r="BD12" s="109">
        <v>0</v>
      </c>
      <c r="BE12" s="109">
        <f>Tabla2[[#This Row],[RECURSOS FEDERALES CONVENIDOS     (modificado)]]-Tabla3[[#This Row],[RECURSOS FEDERALES CONVENIDOS (pagado)]]</f>
        <v>0</v>
      </c>
      <c r="BF12" s="109">
        <v>0</v>
      </c>
    </row>
    <row r="13" spans="1:58" ht="165" x14ac:dyDescent="0.3">
      <c r="A13" s="100" t="s">
        <v>300</v>
      </c>
      <c r="B13" s="104" t="s">
        <v>266</v>
      </c>
      <c r="C13" s="104" t="s">
        <v>266</v>
      </c>
      <c r="D13" s="104" t="s">
        <v>326</v>
      </c>
      <c r="E13" s="107" t="s">
        <v>272</v>
      </c>
      <c r="F13" s="101" t="s">
        <v>342</v>
      </c>
      <c r="G13" s="104" t="s">
        <v>278</v>
      </c>
      <c r="H13" s="102">
        <v>520</v>
      </c>
      <c r="I13" s="103" t="s">
        <v>273</v>
      </c>
      <c r="J13" s="104">
        <v>61605</v>
      </c>
      <c r="K13" s="108" t="s">
        <v>323</v>
      </c>
      <c r="L13" s="104"/>
      <c r="M13" s="108" t="s">
        <v>324</v>
      </c>
      <c r="N13" s="105" t="s">
        <v>325</v>
      </c>
      <c r="O13" s="109">
        <f>SUM(Tabla2[[#This Row],[INGRESOS DE FUENTE LOCAL                     (aprobado)]:[RECURSOS ESTATALES (aprobado)]])</f>
        <v>166696.74</v>
      </c>
      <c r="P13" s="109">
        <v>0</v>
      </c>
      <c r="Q13" s="109">
        <v>0</v>
      </c>
      <c r="R13" s="109">
        <v>0</v>
      </c>
      <c r="S13" s="98">
        <v>166696.74</v>
      </c>
      <c r="T13" s="98">
        <v>0</v>
      </c>
      <c r="U13" s="112" t="s">
        <v>328</v>
      </c>
      <c r="V13" s="109">
        <f>SUM(Tabla2[[#This Row],[INGRESOS DE FUENTE LOCAL            (modificado)]:[RECURSOS ESTATALES (modificado)]])</f>
        <v>0</v>
      </c>
      <c r="W13" s="109">
        <v>0</v>
      </c>
      <c r="X13" s="109">
        <v>0</v>
      </c>
      <c r="Y13" s="109">
        <v>0</v>
      </c>
      <c r="Z13" s="98">
        <v>0</v>
      </c>
      <c r="AA13" s="98"/>
      <c r="AB13" s="109">
        <f>SUM(Tabla2[[#This Row],[INGRESOS DE FUENTE LOCAL       (comprometido)]:[RECURSOS ESTATALES (comprometido)]])</f>
        <v>0</v>
      </c>
      <c r="AC13" s="109">
        <v>0</v>
      </c>
      <c r="AD13" s="109">
        <v>0</v>
      </c>
      <c r="AE13" s="109">
        <v>0</v>
      </c>
      <c r="AF13" s="109"/>
      <c r="AG13" s="109">
        <v>0</v>
      </c>
      <c r="AH13" s="109">
        <f>SUM(Tabla2[[#This Row],[INGRESOS DE FUENTE LOCAL              (devengado)]:[RECURSOS ESTATALES (devengado)]])</f>
        <v>0</v>
      </c>
      <c r="AI13" s="109">
        <v>0</v>
      </c>
      <c r="AJ13" s="109">
        <v>0</v>
      </c>
      <c r="AK13" s="109">
        <v>0</v>
      </c>
      <c r="AL13" s="109"/>
      <c r="AM13" s="109">
        <v>0</v>
      </c>
      <c r="AN13" s="109">
        <f>SUM(Tabla2[[#This Row],[INGRESOS DE FUENTE LOCAL                 (ejercido)]:[RECURSOS ESTATALES (ejercido)]])</f>
        <v>0</v>
      </c>
      <c r="AO13" s="109">
        <v>0</v>
      </c>
      <c r="AP13" s="109">
        <v>0</v>
      </c>
      <c r="AQ13" s="109">
        <v>0</v>
      </c>
      <c r="AR13" s="109">
        <v>0</v>
      </c>
      <c r="AS13" s="109">
        <v>0</v>
      </c>
      <c r="AT13" s="109">
        <f t="shared" si="1"/>
        <v>0</v>
      </c>
      <c r="AU13" s="109">
        <v>0</v>
      </c>
      <c r="AV13" s="109">
        <v>0</v>
      </c>
      <c r="AW13" s="109">
        <v>0</v>
      </c>
      <c r="AX13" s="109">
        <v>0</v>
      </c>
      <c r="AY13" s="109">
        <v>0</v>
      </c>
      <c r="AZ13" s="111"/>
      <c r="BA13" s="109">
        <f t="shared" si="0"/>
        <v>0</v>
      </c>
      <c r="BB13" s="109">
        <v>0</v>
      </c>
      <c r="BC13" s="109">
        <v>0</v>
      </c>
      <c r="BD13" s="109">
        <v>0</v>
      </c>
      <c r="BE13" s="109">
        <f>Tabla2[[#This Row],[RECURSOS FEDERALES CONVENIDOS     (modificado)]]-Tabla3[[#This Row],[RECURSOS FEDERALES CONVENIDOS (pagado)]]</f>
        <v>0</v>
      </c>
      <c r="BF13" s="109">
        <v>0</v>
      </c>
    </row>
    <row r="14" spans="1:58" ht="152.25" customHeight="1" x14ac:dyDescent="0.3">
      <c r="A14" s="100" t="s">
        <v>301</v>
      </c>
      <c r="B14" s="104" t="s">
        <v>266</v>
      </c>
      <c r="C14" s="104" t="s">
        <v>269</v>
      </c>
      <c r="D14" s="104" t="s">
        <v>327</v>
      </c>
      <c r="E14" s="107" t="s">
        <v>272</v>
      </c>
      <c r="F14" s="101" t="s">
        <v>343</v>
      </c>
      <c r="G14" s="104" t="s">
        <v>280</v>
      </c>
      <c r="H14" s="102">
        <v>520</v>
      </c>
      <c r="I14" s="103" t="s">
        <v>273</v>
      </c>
      <c r="J14" s="104">
        <v>61605</v>
      </c>
      <c r="K14" s="108" t="s">
        <v>323</v>
      </c>
      <c r="L14" s="104" t="s">
        <v>363</v>
      </c>
      <c r="M14" s="108" t="s">
        <v>324</v>
      </c>
      <c r="N14" s="105" t="s">
        <v>325</v>
      </c>
      <c r="O14" s="109">
        <f>SUM(Tabla2[[#This Row],[INGRESOS DE FUENTE LOCAL                     (aprobado)]:[RECURSOS ESTATALES (aprobado)]])</f>
        <v>810000</v>
      </c>
      <c r="P14" s="109">
        <v>0</v>
      </c>
      <c r="Q14" s="109">
        <v>0</v>
      </c>
      <c r="R14" s="109">
        <v>0</v>
      </c>
      <c r="S14" s="98">
        <v>810000</v>
      </c>
      <c r="T14" s="98">
        <v>0</v>
      </c>
      <c r="U14" s="110"/>
      <c r="V14" s="109">
        <f>SUM(Tabla2[[#This Row],[INGRESOS DE FUENTE LOCAL            (modificado)]:[RECURSOS ESTATALES (modificado)]])</f>
        <v>810000</v>
      </c>
      <c r="W14" s="109">
        <v>0</v>
      </c>
      <c r="X14" s="109">
        <v>0</v>
      </c>
      <c r="Y14" s="109">
        <v>0</v>
      </c>
      <c r="Z14" s="98">
        <v>810000</v>
      </c>
      <c r="AA14" s="98">
        <v>0</v>
      </c>
      <c r="AB14" s="109">
        <f>SUM(Tabla2[[#This Row],[INGRESOS DE FUENTE LOCAL       (comprometido)]:[RECURSOS ESTATALES (comprometido)]])</f>
        <v>810000</v>
      </c>
      <c r="AC14" s="109">
        <v>0</v>
      </c>
      <c r="AD14" s="109">
        <v>0</v>
      </c>
      <c r="AE14" s="109">
        <v>0</v>
      </c>
      <c r="AF14" s="109">
        <v>810000</v>
      </c>
      <c r="AG14" s="109">
        <v>0</v>
      </c>
      <c r="AH14" s="109">
        <f>SUM(Tabla2[[#This Row],[INGRESOS DE FUENTE LOCAL              (devengado)]:[RECURSOS ESTATALES (devengado)]])</f>
        <v>810000</v>
      </c>
      <c r="AI14" s="109">
        <v>0</v>
      </c>
      <c r="AJ14" s="109">
        <v>0</v>
      </c>
      <c r="AK14" s="109">
        <v>0</v>
      </c>
      <c r="AL14" s="109">
        <v>810000</v>
      </c>
      <c r="AM14" s="109">
        <v>0</v>
      </c>
      <c r="AN14" s="109">
        <f>SUM(Tabla2[[#This Row],[INGRESOS DE FUENTE LOCAL                 (ejercido)]:[RECURSOS ESTATALES (ejercido)]])</f>
        <v>810000</v>
      </c>
      <c r="AO14" s="109">
        <v>0</v>
      </c>
      <c r="AP14" s="109">
        <v>0</v>
      </c>
      <c r="AQ14" s="109">
        <v>0</v>
      </c>
      <c r="AR14" s="109">
        <v>810000</v>
      </c>
      <c r="AS14" s="109">
        <v>0</v>
      </c>
      <c r="AT14" s="109">
        <f t="shared" si="1"/>
        <v>810000</v>
      </c>
      <c r="AU14" s="109">
        <v>0</v>
      </c>
      <c r="AV14" s="109">
        <v>0</v>
      </c>
      <c r="AW14" s="109">
        <v>0</v>
      </c>
      <c r="AX14" s="109">
        <v>810000</v>
      </c>
      <c r="AY14" s="109">
        <v>0</v>
      </c>
      <c r="AZ14" s="111"/>
      <c r="BA14" s="109">
        <f t="shared" si="0"/>
        <v>0</v>
      </c>
      <c r="BB14" s="109">
        <v>0</v>
      </c>
      <c r="BC14" s="109">
        <v>0</v>
      </c>
      <c r="BD14" s="109">
        <v>0</v>
      </c>
      <c r="BE14" s="109">
        <f>Tabla2[[#This Row],[RECURSOS FEDERALES CONVENIDOS     (modificado)]]-Tabla3[[#This Row],[RECURSOS FEDERALES CONVENIDOS (pagado)]]</f>
        <v>0</v>
      </c>
      <c r="BF14" s="109">
        <v>0</v>
      </c>
    </row>
    <row r="15" spans="1:58" ht="150" customHeight="1" x14ac:dyDescent="0.3">
      <c r="A15" s="100" t="s">
        <v>302</v>
      </c>
      <c r="B15" s="104" t="s">
        <v>266</v>
      </c>
      <c r="C15" s="104" t="s">
        <v>269</v>
      </c>
      <c r="D15" s="104" t="s">
        <v>326</v>
      </c>
      <c r="E15" s="107" t="s">
        <v>272</v>
      </c>
      <c r="F15" s="101" t="s">
        <v>344</v>
      </c>
      <c r="G15" s="104" t="s">
        <v>280</v>
      </c>
      <c r="H15" s="102">
        <v>520</v>
      </c>
      <c r="I15" s="103" t="s">
        <v>273</v>
      </c>
      <c r="J15" s="104">
        <v>61605</v>
      </c>
      <c r="K15" s="108" t="s">
        <v>323</v>
      </c>
      <c r="L15" s="104" t="s">
        <v>363</v>
      </c>
      <c r="M15" s="108" t="s">
        <v>324</v>
      </c>
      <c r="N15" s="105" t="s">
        <v>325</v>
      </c>
      <c r="O15" s="109">
        <f>SUM(Tabla2[[#This Row],[INGRESOS DE FUENTE LOCAL                     (aprobado)]:[RECURSOS ESTATALES (aprobado)]])</f>
        <v>585000</v>
      </c>
      <c r="P15" s="109">
        <v>0</v>
      </c>
      <c r="Q15" s="109">
        <v>0</v>
      </c>
      <c r="R15" s="109">
        <v>0</v>
      </c>
      <c r="S15" s="98">
        <v>585000</v>
      </c>
      <c r="T15" s="98">
        <v>0</v>
      </c>
      <c r="U15" s="110"/>
      <c r="V15" s="109">
        <f>SUM(Tabla2[[#This Row],[INGRESOS DE FUENTE LOCAL            (modificado)]:[RECURSOS ESTATALES (modificado)]])</f>
        <v>585000</v>
      </c>
      <c r="W15" s="109">
        <v>0</v>
      </c>
      <c r="X15" s="109">
        <v>0</v>
      </c>
      <c r="Y15" s="109">
        <v>0</v>
      </c>
      <c r="Z15" s="98">
        <v>585000</v>
      </c>
      <c r="AA15" s="98">
        <v>0</v>
      </c>
      <c r="AB15" s="109">
        <f>SUM(Tabla2[[#This Row],[INGRESOS DE FUENTE LOCAL       (comprometido)]:[RECURSOS ESTATALES (comprometido)]])</f>
        <v>585000</v>
      </c>
      <c r="AC15" s="109">
        <v>0</v>
      </c>
      <c r="AD15" s="109">
        <v>0</v>
      </c>
      <c r="AE15" s="109">
        <v>0</v>
      </c>
      <c r="AF15" s="109">
        <v>585000</v>
      </c>
      <c r="AG15" s="109">
        <v>0</v>
      </c>
      <c r="AH15" s="109">
        <f>SUM(Tabla2[[#This Row],[INGRESOS DE FUENTE LOCAL              (devengado)]:[RECURSOS ESTATALES (devengado)]])</f>
        <v>585000</v>
      </c>
      <c r="AI15" s="109">
        <v>0</v>
      </c>
      <c r="AJ15" s="109">
        <v>0</v>
      </c>
      <c r="AK15" s="109">
        <v>0</v>
      </c>
      <c r="AL15" s="109">
        <v>585000</v>
      </c>
      <c r="AM15" s="109">
        <v>0</v>
      </c>
      <c r="AN15" s="109">
        <f>SUM(Tabla2[[#This Row],[INGRESOS DE FUENTE LOCAL                 (ejercido)]:[RECURSOS ESTATALES (ejercido)]])</f>
        <v>585000</v>
      </c>
      <c r="AO15" s="109">
        <v>0</v>
      </c>
      <c r="AP15" s="109">
        <v>0</v>
      </c>
      <c r="AQ15" s="109">
        <v>0</v>
      </c>
      <c r="AR15" s="109">
        <v>585000</v>
      </c>
      <c r="AS15" s="109">
        <v>0</v>
      </c>
      <c r="AT15" s="109">
        <f t="shared" si="1"/>
        <v>585000</v>
      </c>
      <c r="AU15" s="109">
        <v>0</v>
      </c>
      <c r="AV15" s="109">
        <v>0</v>
      </c>
      <c r="AW15" s="109">
        <v>0</v>
      </c>
      <c r="AX15" s="109">
        <v>585000</v>
      </c>
      <c r="AY15" s="109">
        <v>0</v>
      </c>
      <c r="AZ15" s="111"/>
      <c r="BA15" s="109">
        <f t="shared" si="0"/>
        <v>0</v>
      </c>
      <c r="BB15" s="109">
        <v>0</v>
      </c>
      <c r="BC15" s="109">
        <v>0</v>
      </c>
      <c r="BD15" s="109">
        <v>0</v>
      </c>
      <c r="BE15" s="109">
        <f>Tabla2[[#This Row],[RECURSOS FEDERALES CONVENIDOS     (modificado)]]-Tabla3[[#This Row],[RECURSOS FEDERALES CONVENIDOS (pagado)]]</f>
        <v>0</v>
      </c>
      <c r="BF15" s="109">
        <v>0</v>
      </c>
    </row>
    <row r="16" spans="1:58" ht="181.5" x14ac:dyDescent="0.3">
      <c r="A16" s="100" t="s">
        <v>303</v>
      </c>
      <c r="B16" s="104" t="s">
        <v>266</v>
      </c>
      <c r="C16" s="104" t="s">
        <v>269</v>
      </c>
      <c r="D16" s="104" t="s">
        <v>327</v>
      </c>
      <c r="E16" s="107" t="s">
        <v>272</v>
      </c>
      <c r="F16" s="101" t="s">
        <v>345</v>
      </c>
      <c r="G16" s="104" t="s">
        <v>292</v>
      </c>
      <c r="H16" s="102">
        <v>520</v>
      </c>
      <c r="I16" s="103" t="s">
        <v>273</v>
      </c>
      <c r="J16" s="104">
        <v>61311</v>
      </c>
      <c r="K16" s="108" t="s">
        <v>323</v>
      </c>
      <c r="L16" s="104"/>
      <c r="M16" s="108" t="s">
        <v>324</v>
      </c>
      <c r="N16" s="105" t="s">
        <v>325</v>
      </c>
      <c r="O16" s="109">
        <f>SUM(Tabla2[[#This Row],[INGRESOS DE FUENTE LOCAL                     (aprobado)]:[RECURSOS ESTATALES (aprobado)]])</f>
        <v>1840000</v>
      </c>
      <c r="P16" s="109">
        <v>0</v>
      </c>
      <c r="Q16" s="109">
        <v>0</v>
      </c>
      <c r="R16" s="109">
        <v>0</v>
      </c>
      <c r="S16" s="98">
        <v>1840000</v>
      </c>
      <c r="T16" s="98">
        <v>0</v>
      </c>
      <c r="U16" s="112" t="s">
        <v>386</v>
      </c>
      <c r="V16" s="109">
        <f>SUM(Tabla2[[#This Row],[INGRESOS DE FUENTE LOCAL            (modificado)]:[RECURSOS ESTATALES (modificado)]])</f>
        <v>0</v>
      </c>
      <c r="W16" s="109">
        <v>0</v>
      </c>
      <c r="X16" s="109">
        <v>0</v>
      </c>
      <c r="Y16" s="109">
        <v>0</v>
      </c>
      <c r="Z16" s="98">
        <v>0</v>
      </c>
      <c r="AA16" s="98">
        <v>0</v>
      </c>
      <c r="AB16" s="109">
        <f>SUM(Tabla2[[#This Row],[INGRESOS DE FUENTE LOCAL       (comprometido)]:[RECURSOS ESTATALES (comprometido)]])</f>
        <v>0</v>
      </c>
      <c r="AC16" s="109">
        <v>0</v>
      </c>
      <c r="AD16" s="109">
        <v>0</v>
      </c>
      <c r="AE16" s="109">
        <v>0</v>
      </c>
      <c r="AF16" s="109"/>
      <c r="AG16" s="109">
        <v>0</v>
      </c>
      <c r="AH16" s="109">
        <f>SUM(Tabla2[[#This Row],[INGRESOS DE FUENTE LOCAL              (devengado)]:[RECURSOS ESTATALES (devengado)]])</f>
        <v>0</v>
      </c>
      <c r="AI16" s="109">
        <v>0</v>
      </c>
      <c r="AJ16" s="109">
        <v>0</v>
      </c>
      <c r="AK16" s="109">
        <v>0</v>
      </c>
      <c r="AL16" s="109">
        <v>0</v>
      </c>
      <c r="AM16" s="109">
        <v>0</v>
      </c>
      <c r="AN16" s="109">
        <f>SUM(Tabla2[[#This Row],[INGRESOS DE FUENTE LOCAL                 (ejercido)]:[RECURSOS ESTATALES (ejercido)]])</f>
        <v>0</v>
      </c>
      <c r="AO16" s="109">
        <v>0</v>
      </c>
      <c r="AP16" s="109">
        <v>0</v>
      </c>
      <c r="AQ16" s="109">
        <v>0</v>
      </c>
      <c r="AR16" s="109">
        <v>0</v>
      </c>
      <c r="AS16" s="109">
        <v>0</v>
      </c>
      <c r="AT16" s="109">
        <f t="shared" si="1"/>
        <v>0</v>
      </c>
      <c r="AU16" s="109">
        <v>0</v>
      </c>
      <c r="AV16" s="109">
        <v>0</v>
      </c>
      <c r="AW16" s="109">
        <v>0</v>
      </c>
      <c r="AX16" s="109">
        <v>0</v>
      </c>
      <c r="AY16" s="109">
        <v>0</v>
      </c>
      <c r="AZ16" s="111"/>
      <c r="BA16" s="109">
        <f t="shared" si="0"/>
        <v>0</v>
      </c>
      <c r="BB16" s="109">
        <v>0</v>
      </c>
      <c r="BC16" s="109">
        <v>0</v>
      </c>
      <c r="BD16" s="109">
        <v>0</v>
      </c>
      <c r="BE16" s="109">
        <f>Tabla2[[#This Row],[RECURSOS FEDERALES CONVENIDOS     (modificado)]]-Tabla3[[#This Row],[RECURSOS FEDERALES CONVENIDOS (pagado)]]</f>
        <v>0</v>
      </c>
      <c r="BF16" s="109">
        <v>0</v>
      </c>
    </row>
    <row r="17" spans="1:61" ht="165" x14ac:dyDescent="0.3">
      <c r="A17" s="100" t="s">
        <v>304</v>
      </c>
      <c r="B17" s="104" t="s">
        <v>266</v>
      </c>
      <c r="C17" s="104" t="s">
        <v>267</v>
      </c>
      <c r="D17" s="104" t="s">
        <v>327</v>
      </c>
      <c r="E17" s="107" t="s">
        <v>272</v>
      </c>
      <c r="F17" s="101" t="s">
        <v>345</v>
      </c>
      <c r="G17" s="104" t="s">
        <v>292</v>
      </c>
      <c r="H17" s="102">
        <v>520</v>
      </c>
      <c r="I17" s="103" t="s">
        <v>273</v>
      </c>
      <c r="J17" s="104">
        <v>61311</v>
      </c>
      <c r="K17" s="108" t="s">
        <v>323</v>
      </c>
      <c r="L17" s="104"/>
      <c r="M17" s="108" t="s">
        <v>324</v>
      </c>
      <c r="N17" s="105" t="s">
        <v>325</v>
      </c>
      <c r="O17" s="109">
        <f>SUM(Tabla2[[#This Row],[INGRESOS DE FUENTE LOCAL                     (aprobado)]:[RECURSOS ESTATALES (aprobado)]])</f>
        <v>1840000</v>
      </c>
      <c r="P17" s="109">
        <v>0</v>
      </c>
      <c r="Q17" s="109">
        <v>0</v>
      </c>
      <c r="R17" s="109">
        <v>0</v>
      </c>
      <c r="S17" s="98">
        <v>1840000</v>
      </c>
      <c r="T17" s="98">
        <v>0</v>
      </c>
      <c r="U17" s="112" t="s">
        <v>328</v>
      </c>
      <c r="V17" s="109">
        <f>SUM(Tabla2[[#This Row],[INGRESOS DE FUENTE LOCAL            (modificado)]:[RECURSOS ESTATALES (modificado)]])</f>
        <v>0</v>
      </c>
      <c r="W17" s="109">
        <v>0</v>
      </c>
      <c r="X17" s="109">
        <v>0</v>
      </c>
      <c r="Y17" s="109">
        <v>0</v>
      </c>
      <c r="Z17" s="98">
        <v>0</v>
      </c>
      <c r="AA17" s="98"/>
      <c r="AB17" s="109">
        <f>SUM(Tabla2[[#This Row],[INGRESOS DE FUENTE LOCAL       (comprometido)]:[RECURSOS ESTATALES (comprometido)]])</f>
        <v>0</v>
      </c>
      <c r="AC17" s="109">
        <v>0</v>
      </c>
      <c r="AD17" s="109">
        <v>0</v>
      </c>
      <c r="AE17" s="109">
        <v>0</v>
      </c>
      <c r="AF17" s="109"/>
      <c r="AG17" s="109">
        <v>0</v>
      </c>
      <c r="AH17" s="109">
        <f>SUM(Tabla2[[#This Row],[INGRESOS DE FUENTE LOCAL              (devengado)]:[RECURSOS ESTATALES (devengado)]])</f>
        <v>0</v>
      </c>
      <c r="AI17" s="109">
        <v>0</v>
      </c>
      <c r="AJ17" s="109">
        <v>0</v>
      </c>
      <c r="AK17" s="109">
        <v>0</v>
      </c>
      <c r="AL17" s="109">
        <v>0</v>
      </c>
      <c r="AM17" s="109">
        <v>0</v>
      </c>
      <c r="AN17" s="109">
        <f>SUM(Tabla2[[#This Row],[INGRESOS DE FUENTE LOCAL                 (ejercido)]:[RECURSOS ESTATALES (ejercido)]])</f>
        <v>0</v>
      </c>
      <c r="AO17" s="109">
        <v>0</v>
      </c>
      <c r="AP17" s="109">
        <v>0</v>
      </c>
      <c r="AQ17" s="109">
        <v>0</v>
      </c>
      <c r="AR17" s="109">
        <v>0</v>
      </c>
      <c r="AS17" s="109">
        <v>0</v>
      </c>
      <c r="AT17" s="109">
        <f t="shared" si="1"/>
        <v>0</v>
      </c>
      <c r="AU17" s="109">
        <v>0</v>
      </c>
      <c r="AV17" s="109">
        <v>0</v>
      </c>
      <c r="AW17" s="109">
        <v>0</v>
      </c>
      <c r="AX17" s="109">
        <v>0</v>
      </c>
      <c r="AY17" s="109">
        <v>0</v>
      </c>
      <c r="AZ17" s="111"/>
      <c r="BA17" s="109">
        <f t="shared" si="0"/>
        <v>0</v>
      </c>
      <c r="BB17" s="109">
        <v>0</v>
      </c>
      <c r="BC17" s="109">
        <v>0</v>
      </c>
      <c r="BD17" s="109">
        <v>0</v>
      </c>
      <c r="BE17" s="109">
        <f>Tabla2[[#This Row],[RECURSOS FEDERALES CONVENIDOS     (modificado)]]-Tabla3[[#This Row],[RECURSOS FEDERALES CONVENIDOS (pagado)]]</f>
        <v>0</v>
      </c>
      <c r="BF17" s="109">
        <v>0</v>
      </c>
    </row>
    <row r="18" spans="1:61" ht="194.25" customHeight="1" x14ac:dyDescent="0.3">
      <c r="A18" s="100" t="s">
        <v>305</v>
      </c>
      <c r="B18" s="104" t="s">
        <v>266</v>
      </c>
      <c r="C18" s="104" t="s">
        <v>270</v>
      </c>
      <c r="D18" s="104" t="s">
        <v>326</v>
      </c>
      <c r="E18" s="107" t="s">
        <v>272</v>
      </c>
      <c r="F18" s="101" t="s">
        <v>346</v>
      </c>
      <c r="G18" s="104" t="s">
        <v>280</v>
      </c>
      <c r="H18" s="102">
        <v>520</v>
      </c>
      <c r="I18" s="103" t="s">
        <v>273</v>
      </c>
      <c r="J18" s="104">
        <v>61306</v>
      </c>
      <c r="K18" s="108" t="s">
        <v>323</v>
      </c>
      <c r="L18" s="104" t="s">
        <v>368</v>
      </c>
      <c r="M18" s="108" t="s">
        <v>324</v>
      </c>
      <c r="N18" s="105" t="s">
        <v>325</v>
      </c>
      <c r="O18" s="109">
        <f>SUM(Tabla2[[#This Row],[INGRESOS DE FUENTE LOCAL                     (aprobado)]:[RECURSOS ESTATALES (aprobado)]])</f>
        <v>432000</v>
      </c>
      <c r="P18" s="109">
        <v>0</v>
      </c>
      <c r="Q18" s="109">
        <v>0</v>
      </c>
      <c r="R18" s="109">
        <v>0</v>
      </c>
      <c r="S18" s="98">
        <v>432000</v>
      </c>
      <c r="T18" s="98">
        <v>0</v>
      </c>
      <c r="U18" s="110"/>
      <c r="V18" s="109">
        <f>SUM(Tabla2[[#This Row],[INGRESOS DE FUENTE LOCAL            (modificado)]:[RECURSOS ESTATALES (modificado)]])</f>
        <v>432000</v>
      </c>
      <c r="W18" s="109">
        <v>0</v>
      </c>
      <c r="X18" s="109">
        <v>0</v>
      </c>
      <c r="Y18" s="109">
        <v>0</v>
      </c>
      <c r="Z18" s="98">
        <v>432000</v>
      </c>
      <c r="AA18" s="98">
        <v>0</v>
      </c>
      <c r="AB18" s="109">
        <f>SUM(Tabla2[[#This Row],[INGRESOS DE FUENTE LOCAL       (comprometido)]:[RECURSOS ESTATALES (comprometido)]])</f>
        <v>432000</v>
      </c>
      <c r="AC18" s="109">
        <v>0</v>
      </c>
      <c r="AD18" s="109">
        <v>0</v>
      </c>
      <c r="AE18" s="109">
        <v>0</v>
      </c>
      <c r="AF18" s="109">
        <v>432000</v>
      </c>
      <c r="AG18" s="109">
        <v>0</v>
      </c>
      <c r="AH18" s="109">
        <f>SUM(Tabla2[[#This Row],[INGRESOS DE FUENTE LOCAL              (devengado)]:[RECURSOS ESTATALES (devengado)]])</f>
        <v>432000</v>
      </c>
      <c r="AI18" s="109">
        <v>0</v>
      </c>
      <c r="AJ18" s="109">
        <v>0</v>
      </c>
      <c r="AK18" s="109">
        <v>0</v>
      </c>
      <c r="AL18" s="109">
        <v>432000</v>
      </c>
      <c r="AM18" s="109">
        <v>0</v>
      </c>
      <c r="AN18" s="109">
        <f>SUM(Tabla2[[#This Row],[INGRESOS DE FUENTE LOCAL                 (ejercido)]:[RECURSOS ESTATALES (ejercido)]])</f>
        <v>432000</v>
      </c>
      <c r="AO18" s="109">
        <v>0</v>
      </c>
      <c r="AP18" s="109">
        <v>0</v>
      </c>
      <c r="AQ18" s="109">
        <v>0</v>
      </c>
      <c r="AR18" s="109">
        <v>432000</v>
      </c>
      <c r="AS18" s="109">
        <v>0</v>
      </c>
      <c r="AT18" s="109">
        <f t="shared" si="1"/>
        <v>432000</v>
      </c>
      <c r="AU18" s="109">
        <v>0</v>
      </c>
      <c r="AV18" s="109">
        <v>0</v>
      </c>
      <c r="AW18" s="109">
        <v>0</v>
      </c>
      <c r="AX18" s="109">
        <v>432000</v>
      </c>
      <c r="AY18" s="109">
        <v>0</v>
      </c>
      <c r="AZ18" s="111"/>
      <c r="BA18" s="109">
        <f t="shared" si="0"/>
        <v>0</v>
      </c>
      <c r="BB18" s="109">
        <v>0</v>
      </c>
      <c r="BC18" s="109">
        <v>0</v>
      </c>
      <c r="BD18" s="109">
        <v>0</v>
      </c>
      <c r="BE18" s="109">
        <f>Tabla2[[#This Row],[RECURSOS FEDERALES CONVENIDOS     (modificado)]]-Tabla3[[#This Row],[RECURSOS FEDERALES CONVENIDOS (pagado)]]</f>
        <v>0</v>
      </c>
      <c r="BF18" s="109">
        <v>0</v>
      </c>
    </row>
    <row r="19" spans="1:61" ht="183" customHeight="1" x14ac:dyDescent="0.3">
      <c r="A19" s="100" t="s">
        <v>404</v>
      </c>
      <c r="B19" s="104" t="s">
        <v>266</v>
      </c>
      <c r="C19" s="104" t="s">
        <v>270</v>
      </c>
      <c r="D19" s="104" t="s">
        <v>327</v>
      </c>
      <c r="E19" s="107" t="s">
        <v>272</v>
      </c>
      <c r="F19" s="101" t="s">
        <v>347</v>
      </c>
      <c r="G19" s="104" t="s">
        <v>280</v>
      </c>
      <c r="H19" s="102">
        <v>520</v>
      </c>
      <c r="I19" s="103" t="s">
        <v>273</v>
      </c>
      <c r="J19" s="104">
        <v>61605</v>
      </c>
      <c r="K19" s="108" t="s">
        <v>323</v>
      </c>
      <c r="L19" s="104" t="s">
        <v>363</v>
      </c>
      <c r="M19" s="108" t="s">
        <v>324</v>
      </c>
      <c r="N19" s="105" t="s">
        <v>325</v>
      </c>
      <c r="O19" s="109">
        <f>SUM(Tabla2[[#This Row],[INGRESOS DE FUENTE LOCAL                     (aprobado)]:[RECURSOS ESTATALES (aprobado)]])</f>
        <v>880000</v>
      </c>
      <c r="P19" s="109">
        <v>0</v>
      </c>
      <c r="Q19" s="109">
        <v>0</v>
      </c>
      <c r="R19" s="109">
        <v>0</v>
      </c>
      <c r="S19" s="98">
        <v>880000</v>
      </c>
      <c r="T19" s="98">
        <v>0</v>
      </c>
      <c r="U19" s="110"/>
      <c r="V19" s="109">
        <f>SUM(Tabla2[[#This Row],[INGRESOS DE FUENTE LOCAL            (modificado)]:[RECURSOS ESTATALES (modificado)]])</f>
        <v>880000</v>
      </c>
      <c r="W19" s="109">
        <v>0</v>
      </c>
      <c r="X19" s="109">
        <v>0</v>
      </c>
      <c r="Y19" s="109">
        <v>0</v>
      </c>
      <c r="Z19" s="98">
        <v>880000</v>
      </c>
      <c r="AA19" s="98">
        <v>0</v>
      </c>
      <c r="AB19" s="109">
        <f>SUM(Tabla2[[#This Row],[INGRESOS DE FUENTE LOCAL       (comprometido)]:[RECURSOS ESTATALES (comprometido)]])</f>
        <v>880000</v>
      </c>
      <c r="AC19" s="109">
        <v>0</v>
      </c>
      <c r="AD19" s="109">
        <v>0</v>
      </c>
      <c r="AE19" s="109">
        <v>0</v>
      </c>
      <c r="AF19" s="109">
        <v>880000</v>
      </c>
      <c r="AG19" s="109">
        <v>0</v>
      </c>
      <c r="AH19" s="109">
        <f>SUM(Tabla2[[#This Row],[INGRESOS DE FUENTE LOCAL              (devengado)]:[RECURSOS ESTATALES (devengado)]])</f>
        <v>880000</v>
      </c>
      <c r="AI19" s="109">
        <v>0</v>
      </c>
      <c r="AJ19" s="109">
        <v>0</v>
      </c>
      <c r="AK19" s="109">
        <v>0</v>
      </c>
      <c r="AL19" s="109">
        <v>880000</v>
      </c>
      <c r="AM19" s="109">
        <v>0</v>
      </c>
      <c r="AN19" s="109">
        <f>SUM(Tabla2[[#This Row],[INGRESOS DE FUENTE LOCAL                 (ejercido)]:[RECURSOS ESTATALES (ejercido)]])</f>
        <v>880000</v>
      </c>
      <c r="AO19" s="109">
        <v>0</v>
      </c>
      <c r="AP19" s="109">
        <v>0</v>
      </c>
      <c r="AQ19" s="109">
        <v>0</v>
      </c>
      <c r="AR19" s="109">
        <v>880000</v>
      </c>
      <c r="AS19" s="109">
        <v>0</v>
      </c>
      <c r="AT19" s="109">
        <f t="shared" si="1"/>
        <v>880000</v>
      </c>
      <c r="AU19" s="109">
        <v>0</v>
      </c>
      <c r="AV19" s="109">
        <v>0</v>
      </c>
      <c r="AW19" s="109">
        <v>0</v>
      </c>
      <c r="AX19" s="109">
        <v>880000</v>
      </c>
      <c r="AY19" s="109">
        <v>0</v>
      </c>
      <c r="AZ19" s="111"/>
      <c r="BA19" s="109">
        <f t="shared" si="0"/>
        <v>0</v>
      </c>
      <c r="BB19" s="109">
        <v>0</v>
      </c>
      <c r="BC19" s="109">
        <v>0</v>
      </c>
      <c r="BD19" s="109">
        <v>0</v>
      </c>
      <c r="BE19" s="109">
        <f>Tabla2[[#This Row],[RECURSOS FEDERALES CONVENIDOS     (modificado)]]-Tabla3[[#This Row],[RECURSOS FEDERALES CONVENIDOS (pagado)]]</f>
        <v>0</v>
      </c>
      <c r="BF19" s="109">
        <v>0</v>
      </c>
    </row>
    <row r="20" spans="1:61" ht="204.75" customHeight="1" x14ac:dyDescent="0.3">
      <c r="A20" s="100" t="s">
        <v>306</v>
      </c>
      <c r="B20" s="104" t="s">
        <v>266</v>
      </c>
      <c r="C20" s="104" t="s">
        <v>270</v>
      </c>
      <c r="D20" s="104" t="s">
        <v>326</v>
      </c>
      <c r="E20" s="107" t="s">
        <v>272</v>
      </c>
      <c r="F20" s="101" t="s">
        <v>348</v>
      </c>
      <c r="G20" s="104" t="s">
        <v>290</v>
      </c>
      <c r="H20" s="102">
        <v>520</v>
      </c>
      <c r="I20" s="103" t="s">
        <v>273</v>
      </c>
      <c r="J20" s="104">
        <v>61306</v>
      </c>
      <c r="K20" s="108" t="s">
        <v>323</v>
      </c>
      <c r="L20" s="104"/>
      <c r="M20" s="108" t="s">
        <v>324</v>
      </c>
      <c r="N20" s="105" t="s">
        <v>325</v>
      </c>
      <c r="O20" s="109">
        <f>SUM(Tabla2[[#This Row],[INGRESOS DE FUENTE LOCAL                     (aprobado)]:[RECURSOS ESTATALES (aprobado)]])</f>
        <v>480000</v>
      </c>
      <c r="P20" s="109">
        <v>0</v>
      </c>
      <c r="Q20" s="109">
        <v>0</v>
      </c>
      <c r="R20" s="109">
        <v>0</v>
      </c>
      <c r="S20" s="98">
        <v>480000</v>
      </c>
      <c r="T20" s="98">
        <v>0</v>
      </c>
      <c r="U20" s="112" t="s">
        <v>328</v>
      </c>
      <c r="V20" s="109">
        <f>SUM(Tabla2[[#This Row],[INGRESOS DE FUENTE LOCAL            (modificado)]:[RECURSOS ESTATALES (modificado)]])</f>
        <v>0</v>
      </c>
      <c r="W20" s="109">
        <v>0</v>
      </c>
      <c r="X20" s="109">
        <v>0</v>
      </c>
      <c r="Y20" s="109">
        <v>0</v>
      </c>
      <c r="Z20" s="98">
        <v>0</v>
      </c>
      <c r="AA20" s="98">
        <v>0</v>
      </c>
      <c r="AB20" s="109">
        <f>SUM(Tabla2[[#This Row],[INGRESOS DE FUENTE LOCAL       (comprometido)]:[RECURSOS ESTATALES (comprometido)]])</f>
        <v>0</v>
      </c>
      <c r="AC20" s="109">
        <v>0</v>
      </c>
      <c r="AD20" s="109">
        <v>0</v>
      </c>
      <c r="AE20" s="109">
        <v>0</v>
      </c>
      <c r="AF20" s="109">
        <v>0</v>
      </c>
      <c r="AG20" s="109">
        <v>0</v>
      </c>
      <c r="AH20" s="109">
        <f>SUM(Tabla2[[#This Row],[INGRESOS DE FUENTE LOCAL              (devengado)]:[RECURSOS ESTATALES (devengado)]])</f>
        <v>0</v>
      </c>
      <c r="AI20" s="109">
        <v>0</v>
      </c>
      <c r="AJ20" s="109">
        <v>0</v>
      </c>
      <c r="AK20" s="109">
        <v>0</v>
      </c>
      <c r="AL20" s="109"/>
      <c r="AM20" s="109">
        <v>0</v>
      </c>
      <c r="AN20" s="109">
        <f>SUM(Tabla2[[#This Row],[INGRESOS DE FUENTE LOCAL                 (ejercido)]:[RECURSOS ESTATALES (ejercido)]])</f>
        <v>0</v>
      </c>
      <c r="AO20" s="109">
        <v>0</v>
      </c>
      <c r="AP20" s="109">
        <v>0</v>
      </c>
      <c r="AQ20" s="109">
        <v>0</v>
      </c>
      <c r="AR20" s="109">
        <v>0</v>
      </c>
      <c r="AS20" s="109">
        <v>0</v>
      </c>
      <c r="AT20" s="109">
        <f t="shared" si="1"/>
        <v>0</v>
      </c>
      <c r="AU20" s="109">
        <v>0</v>
      </c>
      <c r="AV20" s="109">
        <v>0</v>
      </c>
      <c r="AW20" s="109">
        <v>0</v>
      </c>
      <c r="AX20" s="109">
        <v>0</v>
      </c>
      <c r="AY20" s="109">
        <v>0</v>
      </c>
      <c r="AZ20" s="111"/>
      <c r="BA20" s="109">
        <f t="shared" si="0"/>
        <v>0</v>
      </c>
      <c r="BB20" s="109">
        <v>0</v>
      </c>
      <c r="BC20" s="109">
        <v>0</v>
      </c>
      <c r="BD20" s="109">
        <v>0</v>
      </c>
      <c r="BE20" s="109">
        <f>Tabla2[[#This Row],[RECURSOS FEDERALES CONVENIDOS     (modificado)]]-Tabla3[[#This Row],[RECURSOS FEDERALES CONVENIDOS (pagado)]]</f>
        <v>0</v>
      </c>
      <c r="BF20" s="109">
        <v>0</v>
      </c>
    </row>
    <row r="21" spans="1:61" ht="165" x14ac:dyDescent="0.3">
      <c r="A21" s="100" t="s">
        <v>307</v>
      </c>
      <c r="B21" s="104" t="s">
        <v>266</v>
      </c>
      <c r="C21" s="104" t="s">
        <v>270</v>
      </c>
      <c r="D21" s="104" t="s">
        <v>327</v>
      </c>
      <c r="E21" s="107" t="s">
        <v>272</v>
      </c>
      <c r="F21" s="101" t="s">
        <v>349</v>
      </c>
      <c r="G21" s="104" t="s">
        <v>290</v>
      </c>
      <c r="H21" s="102">
        <v>520</v>
      </c>
      <c r="I21" s="103" t="s">
        <v>273</v>
      </c>
      <c r="J21" s="104">
        <v>61605</v>
      </c>
      <c r="K21" s="108" t="s">
        <v>323</v>
      </c>
      <c r="L21" s="104"/>
      <c r="M21" s="108" t="s">
        <v>324</v>
      </c>
      <c r="N21" s="105" t="s">
        <v>325</v>
      </c>
      <c r="O21" s="109">
        <f>SUM(Tabla2[[#This Row],[INGRESOS DE FUENTE LOCAL                     (aprobado)]:[RECURSOS ESTATALES (aprobado)]])</f>
        <v>850000</v>
      </c>
      <c r="P21" s="109">
        <v>0</v>
      </c>
      <c r="Q21" s="109">
        <v>0</v>
      </c>
      <c r="R21" s="109">
        <v>0</v>
      </c>
      <c r="S21" s="98">
        <v>850000</v>
      </c>
      <c r="T21" s="98">
        <v>0</v>
      </c>
      <c r="U21" s="112" t="s">
        <v>328</v>
      </c>
      <c r="V21" s="109">
        <f>SUM(Tabla2[[#This Row],[INGRESOS DE FUENTE LOCAL            (modificado)]:[RECURSOS ESTATALES (modificado)]])</f>
        <v>0</v>
      </c>
      <c r="W21" s="109">
        <v>0</v>
      </c>
      <c r="X21" s="109">
        <v>0</v>
      </c>
      <c r="Y21" s="109">
        <v>0</v>
      </c>
      <c r="Z21" s="98">
        <v>0</v>
      </c>
      <c r="AA21" s="98"/>
      <c r="AB21" s="109">
        <f>SUM(Tabla2[[#This Row],[INGRESOS DE FUENTE LOCAL       (comprometido)]:[RECURSOS ESTATALES (comprometido)]])</f>
        <v>0</v>
      </c>
      <c r="AC21" s="109">
        <v>0</v>
      </c>
      <c r="AD21" s="109">
        <v>0</v>
      </c>
      <c r="AE21" s="109">
        <v>0</v>
      </c>
      <c r="AF21" s="109"/>
      <c r="AG21" s="109">
        <v>0</v>
      </c>
      <c r="AH21" s="109">
        <f>SUM(Tabla2[[#This Row],[INGRESOS DE FUENTE LOCAL              (devengado)]:[RECURSOS ESTATALES (devengado)]])</f>
        <v>0</v>
      </c>
      <c r="AI21" s="109">
        <v>0</v>
      </c>
      <c r="AJ21" s="109">
        <v>0</v>
      </c>
      <c r="AK21" s="109">
        <v>0</v>
      </c>
      <c r="AL21" s="109"/>
      <c r="AM21" s="109">
        <v>0</v>
      </c>
      <c r="AN21" s="109">
        <f>SUM(Tabla2[[#This Row],[INGRESOS DE FUENTE LOCAL                 (ejercido)]:[RECURSOS ESTATALES (ejercido)]])</f>
        <v>0</v>
      </c>
      <c r="AO21" s="109">
        <v>0</v>
      </c>
      <c r="AP21" s="109">
        <v>0</v>
      </c>
      <c r="AQ21" s="109">
        <v>0</v>
      </c>
      <c r="AR21" s="109">
        <v>0</v>
      </c>
      <c r="AS21" s="109">
        <v>0</v>
      </c>
      <c r="AT21" s="109">
        <f t="shared" si="1"/>
        <v>0</v>
      </c>
      <c r="AU21" s="109">
        <v>0</v>
      </c>
      <c r="AV21" s="109">
        <v>0</v>
      </c>
      <c r="AW21" s="109">
        <v>0</v>
      </c>
      <c r="AX21" s="109">
        <v>0</v>
      </c>
      <c r="AY21" s="109">
        <v>0</v>
      </c>
      <c r="AZ21" s="111"/>
      <c r="BA21" s="109">
        <f t="shared" si="0"/>
        <v>0</v>
      </c>
      <c r="BB21" s="109">
        <v>0</v>
      </c>
      <c r="BC21" s="109">
        <v>0</v>
      </c>
      <c r="BD21" s="109">
        <v>0</v>
      </c>
      <c r="BE21" s="109">
        <f>Tabla2[[#This Row],[RECURSOS FEDERALES CONVENIDOS     (modificado)]]-Tabla3[[#This Row],[RECURSOS FEDERALES CONVENIDOS (pagado)]]</f>
        <v>0</v>
      </c>
      <c r="BF21" s="109">
        <v>0</v>
      </c>
    </row>
    <row r="22" spans="1:61" ht="196.5" customHeight="1" x14ac:dyDescent="0.3">
      <c r="A22" s="100" t="s">
        <v>308</v>
      </c>
      <c r="B22" s="104" t="s">
        <v>266</v>
      </c>
      <c r="C22" s="104" t="s">
        <v>268</v>
      </c>
      <c r="D22" s="104" t="s">
        <v>327</v>
      </c>
      <c r="E22" s="107" t="s">
        <v>272</v>
      </c>
      <c r="F22" s="101" t="s">
        <v>350</v>
      </c>
      <c r="G22" s="104" t="s">
        <v>293</v>
      </c>
      <c r="H22" s="102">
        <v>520</v>
      </c>
      <c r="I22" s="103" t="s">
        <v>273</v>
      </c>
      <c r="J22" s="104">
        <v>61202</v>
      </c>
      <c r="K22" s="108" t="s">
        <v>323</v>
      </c>
      <c r="L22" s="104" t="s">
        <v>369</v>
      </c>
      <c r="M22" s="108" t="s">
        <v>324</v>
      </c>
      <c r="N22" s="105" t="s">
        <v>325</v>
      </c>
      <c r="O22" s="109">
        <f>SUM(Tabla2[[#This Row],[INGRESOS DE FUENTE LOCAL                     (aprobado)]:[RECURSOS ESTATALES (aprobado)]])</f>
        <v>900000</v>
      </c>
      <c r="P22" s="109">
        <v>0</v>
      </c>
      <c r="Q22" s="109">
        <v>0</v>
      </c>
      <c r="R22" s="109">
        <v>0</v>
      </c>
      <c r="S22" s="98">
        <v>900000</v>
      </c>
      <c r="T22" s="98">
        <v>0</v>
      </c>
      <c r="U22" s="110"/>
      <c r="V22" s="109">
        <f>SUM(Tabla2[[#This Row],[INGRESOS DE FUENTE LOCAL            (modificado)]:[RECURSOS ESTATALES (modificado)]])</f>
        <v>900000</v>
      </c>
      <c r="W22" s="109">
        <v>0</v>
      </c>
      <c r="X22" s="109">
        <v>0</v>
      </c>
      <c r="Y22" s="109">
        <v>0</v>
      </c>
      <c r="Z22" s="98">
        <v>900000</v>
      </c>
      <c r="AA22" s="98">
        <v>0</v>
      </c>
      <c r="AB22" s="109">
        <f>SUM(Tabla2[[#This Row],[INGRESOS DE FUENTE LOCAL       (comprometido)]:[RECURSOS ESTATALES (comprometido)]])</f>
        <v>900000</v>
      </c>
      <c r="AC22" s="109">
        <v>0</v>
      </c>
      <c r="AD22" s="109">
        <v>0</v>
      </c>
      <c r="AE22" s="109">
        <v>0</v>
      </c>
      <c r="AF22" s="109">
        <v>900000</v>
      </c>
      <c r="AG22" s="109">
        <v>0</v>
      </c>
      <c r="AH22" s="109">
        <f>SUM(Tabla2[[#This Row],[INGRESOS DE FUENTE LOCAL              (devengado)]:[RECURSOS ESTATALES (devengado)]])</f>
        <v>900000</v>
      </c>
      <c r="AI22" s="109">
        <v>0</v>
      </c>
      <c r="AJ22" s="109">
        <v>0</v>
      </c>
      <c r="AK22" s="109">
        <v>0</v>
      </c>
      <c r="AL22" s="109">
        <v>900000</v>
      </c>
      <c r="AM22" s="109">
        <v>0</v>
      </c>
      <c r="AN22" s="109">
        <f>SUM(Tabla2[[#This Row],[INGRESOS DE FUENTE LOCAL                 (ejercido)]:[RECURSOS ESTATALES (ejercido)]])</f>
        <v>900000</v>
      </c>
      <c r="AO22" s="109">
        <v>0</v>
      </c>
      <c r="AP22" s="109">
        <v>0</v>
      </c>
      <c r="AQ22" s="109">
        <v>0</v>
      </c>
      <c r="AR22" s="109">
        <v>900000</v>
      </c>
      <c r="AS22" s="109">
        <v>0</v>
      </c>
      <c r="AT22" s="109">
        <f t="shared" si="1"/>
        <v>900000</v>
      </c>
      <c r="AU22" s="109">
        <v>0</v>
      </c>
      <c r="AV22" s="109">
        <v>0</v>
      </c>
      <c r="AW22" s="109">
        <v>0</v>
      </c>
      <c r="AX22" s="109">
        <v>900000</v>
      </c>
      <c r="AY22" s="109">
        <v>0</v>
      </c>
      <c r="AZ22" s="111"/>
      <c r="BA22" s="109">
        <f t="shared" si="0"/>
        <v>0</v>
      </c>
      <c r="BB22" s="109">
        <v>0</v>
      </c>
      <c r="BC22" s="109">
        <v>0</v>
      </c>
      <c r="BD22" s="109">
        <v>0</v>
      </c>
      <c r="BE22" s="109">
        <f>Tabla2[[#This Row],[RECURSOS FEDERALES CONVENIDOS     (modificado)]]-Tabla3[[#This Row],[RECURSOS FEDERALES CONVENIDOS (pagado)]]</f>
        <v>0</v>
      </c>
      <c r="BF22" s="109">
        <v>0</v>
      </c>
      <c r="BG22" s="32"/>
      <c r="BH22" s="32"/>
      <c r="BI22" s="32"/>
    </row>
    <row r="23" spans="1:61" ht="167.25" customHeight="1" x14ac:dyDescent="0.3">
      <c r="A23" s="100" t="s">
        <v>309</v>
      </c>
      <c r="B23" s="104" t="s">
        <v>266</v>
      </c>
      <c r="C23" s="104" t="s">
        <v>268</v>
      </c>
      <c r="D23" s="104" t="s">
        <v>371</v>
      </c>
      <c r="E23" s="107" t="s">
        <v>272</v>
      </c>
      <c r="F23" s="101" t="s">
        <v>351</v>
      </c>
      <c r="G23" s="104" t="s">
        <v>294</v>
      </c>
      <c r="H23" s="102">
        <v>520</v>
      </c>
      <c r="I23" s="103" t="s">
        <v>273</v>
      </c>
      <c r="J23" s="104">
        <v>12201</v>
      </c>
      <c r="K23" s="108" t="s">
        <v>323</v>
      </c>
      <c r="L23" s="102" t="s">
        <v>411</v>
      </c>
      <c r="M23" s="108" t="s">
        <v>324</v>
      </c>
      <c r="N23" s="105" t="s">
        <v>325</v>
      </c>
      <c r="O23" s="109">
        <f>SUM(Tabla2[[#This Row],[INGRESOS DE FUENTE LOCAL                     (aprobado)]:[RECURSOS ESTATALES (aprobado)]])</f>
        <v>92318.42</v>
      </c>
      <c r="P23" s="109">
        <v>0</v>
      </c>
      <c r="Q23" s="109">
        <v>0</v>
      </c>
      <c r="R23" s="109">
        <v>0</v>
      </c>
      <c r="S23" s="98">
        <v>92318.42</v>
      </c>
      <c r="T23" s="98">
        <v>0</v>
      </c>
      <c r="U23" s="110"/>
      <c r="V23" s="109">
        <f>SUM(Tabla2[[#This Row],[INGRESOS DE FUENTE LOCAL            (modificado)]:[RECURSOS ESTATALES (modificado)]])</f>
        <v>92318.42</v>
      </c>
      <c r="W23" s="109">
        <v>0</v>
      </c>
      <c r="X23" s="109">
        <v>0</v>
      </c>
      <c r="Y23" s="109">
        <v>0</v>
      </c>
      <c r="Z23" s="98">
        <v>92318.42</v>
      </c>
      <c r="AA23" s="98">
        <v>0</v>
      </c>
      <c r="AB23" s="98">
        <v>92318.42</v>
      </c>
      <c r="AC23" s="109">
        <v>0</v>
      </c>
      <c r="AD23" s="109">
        <v>0</v>
      </c>
      <c r="AE23" s="109">
        <v>0</v>
      </c>
      <c r="AF23" s="98">
        <v>92318.42</v>
      </c>
      <c r="AG23" s="109">
        <v>0</v>
      </c>
      <c r="AH23" s="98">
        <v>92318.42</v>
      </c>
      <c r="AI23" s="109">
        <v>0</v>
      </c>
      <c r="AJ23" s="109">
        <v>0</v>
      </c>
      <c r="AK23" s="109">
        <v>0</v>
      </c>
      <c r="AL23" s="98">
        <v>92318.42</v>
      </c>
      <c r="AM23" s="109">
        <v>0</v>
      </c>
      <c r="AN23" s="109">
        <f>SUM(Tabla2[[#This Row],[INGRESOS DE FUENTE LOCAL                 (ejercido)]:[RECURSOS ESTATALES (ejercido)]])</f>
        <v>92318.42</v>
      </c>
      <c r="AO23" s="109">
        <v>0</v>
      </c>
      <c r="AP23" s="109">
        <v>0</v>
      </c>
      <c r="AQ23" s="109">
        <v>0</v>
      </c>
      <c r="AR23" s="98">
        <v>92318.42</v>
      </c>
      <c r="AS23" s="109">
        <v>0</v>
      </c>
      <c r="AT23" s="109">
        <f t="shared" ref="AT23:AT29" si="2">SUM(AU23:AY23)</f>
        <v>92318.42</v>
      </c>
      <c r="AU23" s="109">
        <v>0</v>
      </c>
      <c r="AV23" s="109">
        <v>0</v>
      </c>
      <c r="AW23" s="109">
        <v>0</v>
      </c>
      <c r="AX23" s="98">
        <v>92318.42</v>
      </c>
      <c r="AY23" s="109">
        <v>0</v>
      </c>
      <c r="AZ23" s="111"/>
      <c r="BA23" s="109">
        <f t="shared" si="0"/>
        <v>0</v>
      </c>
      <c r="BB23" s="109">
        <v>0</v>
      </c>
      <c r="BC23" s="109">
        <v>0</v>
      </c>
      <c r="BD23" s="109">
        <v>0</v>
      </c>
      <c r="BE23" s="109">
        <f>Tabla2[[#This Row],[RECURSOS FEDERALES CONVENIDOS     (modificado)]]-Tabla3[[#This Row],[RECURSOS FEDERALES CONVENIDOS (pagado)]]</f>
        <v>0</v>
      </c>
      <c r="BF23" s="109">
        <v>0</v>
      </c>
    </row>
    <row r="24" spans="1:61" ht="172.5" customHeight="1" x14ac:dyDescent="0.3">
      <c r="A24" s="100" t="s">
        <v>309</v>
      </c>
      <c r="B24" s="104" t="s">
        <v>266</v>
      </c>
      <c r="C24" s="104" t="s">
        <v>268</v>
      </c>
      <c r="D24" s="104" t="s">
        <v>371</v>
      </c>
      <c r="E24" s="107" t="s">
        <v>272</v>
      </c>
      <c r="F24" s="101" t="s">
        <v>351</v>
      </c>
      <c r="G24" s="104" t="s">
        <v>294</v>
      </c>
      <c r="H24" s="102">
        <v>520</v>
      </c>
      <c r="I24" s="103" t="s">
        <v>273</v>
      </c>
      <c r="J24" s="104">
        <v>24101</v>
      </c>
      <c r="K24" s="108" t="s">
        <v>323</v>
      </c>
      <c r="L24" s="102" t="s">
        <v>410</v>
      </c>
      <c r="M24" s="108" t="s">
        <v>324</v>
      </c>
      <c r="N24" s="105" t="s">
        <v>325</v>
      </c>
      <c r="O24" s="109">
        <f>SUM(Tabla2[[#This Row],[INGRESOS DE FUENTE LOCAL                     (aprobado)]:[RECURSOS ESTATALES (aprobado)]])</f>
        <v>27600</v>
      </c>
      <c r="P24" s="109">
        <v>0</v>
      </c>
      <c r="Q24" s="109">
        <v>0</v>
      </c>
      <c r="R24" s="109">
        <v>0</v>
      </c>
      <c r="S24" s="98">
        <v>27600</v>
      </c>
      <c r="T24" s="98">
        <v>0</v>
      </c>
      <c r="U24" s="110"/>
      <c r="V24" s="109">
        <f>SUM(Tabla2[[#This Row],[INGRESOS DE FUENTE LOCAL            (modificado)]:[RECURSOS ESTATALES (modificado)]])</f>
        <v>27600</v>
      </c>
      <c r="W24" s="109">
        <v>0</v>
      </c>
      <c r="X24" s="109">
        <v>0</v>
      </c>
      <c r="Y24" s="109">
        <v>0</v>
      </c>
      <c r="Z24" s="98">
        <v>27600</v>
      </c>
      <c r="AA24" s="98">
        <v>0</v>
      </c>
      <c r="AB24" s="109">
        <f>SUM(Tabla2[[#This Row],[INGRESOS DE FUENTE LOCAL       (comprometido)]:[RECURSOS ESTATALES (comprometido)]])</f>
        <v>27600</v>
      </c>
      <c r="AC24" s="109">
        <v>0</v>
      </c>
      <c r="AD24" s="109">
        <v>0</v>
      </c>
      <c r="AE24" s="109">
        <v>0</v>
      </c>
      <c r="AF24" s="109">
        <v>27600</v>
      </c>
      <c r="AG24" s="109">
        <v>0</v>
      </c>
      <c r="AH24" s="109">
        <f>SUM(Tabla2[[#This Row],[INGRESOS DE FUENTE LOCAL              (devengado)]:[RECURSOS ESTATALES (devengado)]])</f>
        <v>27600</v>
      </c>
      <c r="AI24" s="109">
        <v>0</v>
      </c>
      <c r="AJ24" s="109">
        <v>0</v>
      </c>
      <c r="AK24" s="109">
        <v>0</v>
      </c>
      <c r="AL24" s="109">
        <v>27600</v>
      </c>
      <c r="AM24" s="109">
        <v>0</v>
      </c>
      <c r="AN24" s="109">
        <f>SUM(Tabla2[[#This Row],[INGRESOS DE FUENTE LOCAL                 (ejercido)]:[RECURSOS ESTATALES (ejercido)]])</f>
        <v>27600</v>
      </c>
      <c r="AO24" s="109">
        <v>0</v>
      </c>
      <c r="AP24" s="109">
        <v>0</v>
      </c>
      <c r="AQ24" s="109">
        <v>0</v>
      </c>
      <c r="AR24" s="109">
        <v>27600</v>
      </c>
      <c r="AS24" s="109">
        <v>0</v>
      </c>
      <c r="AT24" s="109">
        <f t="shared" si="2"/>
        <v>27600</v>
      </c>
      <c r="AU24" s="109">
        <v>0</v>
      </c>
      <c r="AV24" s="109">
        <v>0</v>
      </c>
      <c r="AW24" s="109">
        <v>0</v>
      </c>
      <c r="AX24" s="109">
        <v>27600</v>
      </c>
      <c r="AY24" s="109">
        <v>0</v>
      </c>
      <c r="AZ24" s="111"/>
      <c r="BA24" s="109">
        <f t="shared" si="0"/>
        <v>0</v>
      </c>
      <c r="BB24" s="109">
        <v>0</v>
      </c>
      <c r="BC24" s="109">
        <v>0</v>
      </c>
      <c r="BD24" s="109">
        <v>0</v>
      </c>
      <c r="BE24" s="109">
        <f>Tabla2[[#This Row],[RECURSOS FEDERALES CONVENIDOS     (modificado)]]-Tabla3[[#This Row],[RECURSOS FEDERALES CONVENIDOS (pagado)]]</f>
        <v>0</v>
      </c>
      <c r="BF24" s="109">
        <v>0</v>
      </c>
    </row>
    <row r="25" spans="1:61" ht="168.75" customHeight="1" x14ac:dyDescent="0.3">
      <c r="A25" s="100" t="s">
        <v>309</v>
      </c>
      <c r="B25" s="104" t="s">
        <v>266</v>
      </c>
      <c r="C25" s="104" t="s">
        <v>268</v>
      </c>
      <c r="D25" s="104" t="s">
        <v>371</v>
      </c>
      <c r="E25" s="107" t="s">
        <v>272</v>
      </c>
      <c r="F25" s="101" t="s">
        <v>351</v>
      </c>
      <c r="G25" s="104" t="s">
        <v>294</v>
      </c>
      <c r="H25" s="102">
        <v>520</v>
      </c>
      <c r="I25" s="103" t="s">
        <v>273</v>
      </c>
      <c r="J25" s="104">
        <v>24201</v>
      </c>
      <c r="K25" s="108" t="s">
        <v>323</v>
      </c>
      <c r="L25" s="104" t="s">
        <v>416</v>
      </c>
      <c r="M25" s="108" t="s">
        <v>324</v>
      </c>
      <c r="N25" s="105" t="s">
        <v>325</v>
      </c>
      <c r="O25" s="109">
        <f>SUM(Tabla2[[#This Row],[INGRESOS DE FUENTE LOCAL                     (aprobado)]:[RECURSOS ESTATALES (aprobado)]])</f>
        <v>68633.58</v>
      </c>
      <c r="P25" s="109">
        <v>0</v>
      </c>
      <c r="Q25" s="109">
        <v>0</v>
      </c>
      <c r="R25" s="109">
        <v>0</v>
      </c>
      <c r="S25" s="109">
        <v>68633.58</v>
      </c>
      <c r="T25" s="109">
        <v>0</v>
      </c>
      <c r="U25" s="111"/>
      <c r="V25" s="109">
        <f>SUM(Tabla2[[#This Row],[INGRESOS DE FUENTE LOCAL            (modificado)]:[RECURSOS ESTATALES (modificado)]])</f>
        <v>68633.58</v>
      </c>
      <c r="W25" s="109">
        <v>0</v>
      </c>
      <c r="X25" s="109">
        <v>0</v>
      </c>
      <c r="Y25" s="109">
        <v>0</v>
      </c>
      <c r="Z25" s="109">
        <v>68633.58</v>
      </c>
      <c r="AA25" s="109">
        <v>0</v>
      </c>
      <c r="AB25" s="109">
        <f>SUM(Tabla2[[#This Row],[INGRESOS DE FUENTE LOCAL       (comprometido)]:[RECURSOS ESTATALES (comprometido)]])</f>
        <v>68633.58</v>
      </c>
      <c r="AC25" s="109">
        <v>0</v>
      </c>
      <c r="AD25" s="109">
        <v>0</v>
      </c>
      <c r="AE25" s="109">
        <v>0</v>
      </c>
      <c r="AF25" s="109">
        <v>68633.58</v>
      </c>
      <c r="AG25" s="109"/>
      <c r="AH25" s="109">
        <f>SUM(Tabla2[[#This Row],[INGRESOS DE FUENTE LOCAL              (devengado)]:[RECURSOS ESTATALES (devengado)]])</f>
        <v>68633.58</v>
      </c>
      <c r="AI25" s="109">
        <f>SUM(AG17:AG22)</f>
        <v>0</v>
      </c>
      <c r="AJ25" s="109">
        <v>0</v>
      </c>
      <c r="AK25" s="109">
        <v>0</v>
      </c>
      <c r="AL25" s="109">
        <v>68633.58</v>
      </c>
      <c r="AM25" s="109">
        <v>0</v>
      </c>
      <c r="AN25" s="109">
        <f>SUM(Tabla2[[#This Row],[INGRESOS DE FUENTE LOCAL                 (ejercido)]:[RECURSOS ESTATALES (ejercido)]])</f>
        <v>68633.58</v>
      </c>
      <c r="AO25" s="109">
        <f>SUM(AM17:AM22)</f>
        <v>0</v>
      </c>
      <c r="AP25" s="109">
        <v>0</v>
      </c>
      <c r="AQ25" s="109">
        <v>0</v>
      </c>
      <c r="AR25" s="109">
        <v>68633.58</v>
      </c>
      <c r="AS25" s="109">
        <v>0</v>
      </c>
      <c r="AT25" s="109">
        <f t="shared" si="2"/>
        <v>68633.58</v>
      </c>
      <c r="AU25" s="109">
        <f>SUM(AS17:AS22)</f>
        <v>0</v>
      </c>
      <c r="AV25" s="109">
        <v>0</v>
      </c>
      <c r="AW25" s="109">
        <v>0</v>
      </c>
      <c r="AX25" s="109">
        <v>68633.58</v>
      </c>
      <c r="AY25" s="109">
        <v>0</v>
      </c>
      <c r="AZ25" s="111"/>
      <c r="BA25" s="109">
        <f t="shared" si="0"/>
        <v>0</v>
      </c>
      <c r="BB25" s="109">
        <v>0</v>
      </c>
      <c r="BC25" s="109">
        <v>0</v>
      </c>
      <c r="BD25" s="109">
        <v>0</v>
      </c>
      <c r="BE25" s="109">
        <f>Tabla2[[#This Row],[RECURSOS FEDERALES CONVENIDOS     (modificado)]]-Tabla3[[#This Row],[RECURSOS FEDERALES CONVENIDOS (pagado)]]</f>
        <v>0</v>
      </c>
      <c r="BF25" s="109">
        <v>0</v>
      </c>
    </row>
    <row r="26" spans="1:61" ht="160.5" customHeight="1" x14ac:dyDescent="0.3">
      <c r="A26" s="100" t="s">
        <v>309</v>
      </c>
      <c r="B26" s="104" t="s">
        <v>266</v>
      </c>
      <c r="C26" s="104" t="s">
        <v>268</v>
      </c>
      <c r="D26" s="104" t="s">
        <v>371</v>
      </c>
      <c r="E26" s="107" t="s">
        <v>272</v>
      </c>
      <c r="F26" s="101" t="s">
        <v>351</v>
      </c>
      <c r="G26" s="104" t="s">
        <v>294</v>
      </c>
      <c r="H26" s="102">
        <v>520</v>
      </c>
      <c r="I26" s="103" t="s">
        <v>273</v>
      </c>
      <c r="J26" s="104">
        <v>24701</v>
      </c>
      <c r="K26" s="108" t="s">
        <v>323</v>
      </c>
      <c r="L26" s="104" t="s">
        <v>417</v>
      </c>
      <c r="M26" s="108" t="s">
        <v>324</v>
      </c>
      <c r="N26" s="105" t="s">
        <v>325</v>
      </c>
      <c r="O26" s="109">
        <f>SUM(Tabla2[[#This Row],[INGRESOS DE FUENTE LOCAL                     (aprobado)]:[RECURSOS ESTATALES (aprobado)]])</f>
        <v>14</v>
      </c>
      <c r="P26" s="109">
        <v>0</v>
      </c>
      <c r="Q26" s="109">
        <v>0</v>
      </c>
      <c r="R26" s="109">
        <v>0</v>
      </c>
      <c r="S26" s="109">
        <v>14</v>
      </c>
      <c r="T26" s="109">
        <v>0</v>
      </c>
      <c r="U26" s="111"/>
      <c r="V26" s="109">
        <f>SUM(Tabla2[[#This Row],[INGRESOS DE FUENTE LOCAL            (modificado)]:[RECURSOS ESTATALES (modificado)]])</f>
        <v>14</v>
      </c>
      <c r="W26" s="109">
        <v>0</v>
      </c>
      <c r="X26" s="109">
        <v>0</v>
      </c>
      <c r="Y26" s="109">
        <v>0</v>
      </c>
      <c r="Z26" s="109">
        <v>14</v>
      </c>
      <c r="AA26" s="109">
        <v>0</v>
      </c>
      <c r="AB26" s="109">
        <f>SUM(Tabla2[[#This Row],[INGRESOS DE FUENTE LOCAL       (comprometido)]:[RECURSOS ESTATALES (comprometido)]])</f>
        <v>14</v>
      </c>
      <c r="AC26" s="109">
        <v>0</v>
      </c>
      <c r="AD26" s="109">
        <v>0</v>
      </c>
      <c r="AE26" s="109">
        <v>0</v>
      </c>
      <c r="AF26" s="109">
        <f>Tabla2[[#This Row],[RECURSOS FEDERALES CONVENIDOS (aprobado)]]</f>
        <v>14</v>
      </c>
      <c r="AG26" s="109">
        <v>0</v>
      </c>
      <c r="AH26" s="109">
        <f>SUM(Tabla2[[#This Row],[INGRESOS DE FUENTE LOCAL              (devengado)]:[RECURSOS ESTATALES (devengado)]])</f>
        <v>14</v>
      </c>
      <c r="AI26" s="109">
        <f>SUM(AG17:AG25)</f>
        <v>0</v>
      </c>
      <c r="AJ26" s="109">
        <v>0</v>
      </c>
      <c r="AK26" s="109">
        <v>0</v>
      </c>
      <c r="AL26" s="109">
        <v>14</v>
      </c>
      <c r="AM26" s="109">
        <v>0</v>
      </c>
      <c r="AN26" s="109">
        <f>SUM(Tabla2[[#This Row],[INGRESOS DE FUENTE LOCAL                 (ejercido)]:[RECURSOS ESTATALES (ejercido)]])</f>
        <v>14</v>
      </c>
      <c r="AO26" s="109">
        <f>SUM(AM17:AM25)</f>
        <v>0</v>
      </c>
      <c r="AP26" s="109">
        <v>0</v>
      </c>
      <c r="AQ26" s="109">
        <v>0</v>
      </c>
      <c r="AR26" s="109">
        <v>14</v>
      </c>
      <c r="AS26" s="109">
        <v>0</v>
      </c>
      <c r="AT26" s="109">
        <f t="shared" si="2"/>
        <v>14</v>
      </c>
      <c r="AU26" s="109">
        <f>SUM(AS17:AS25)</f>
        <v>0</v>
      </c>
      <c r="AV26" s="109">
        <v>0</v>
      </c>
      <c r="AW26" s="109">
        <v>0</v>
      </c>
      <c r="AX26" s="109">
        <v>14</v>
      </c>
      <c r="AY26" s="109">
        <v>0</v>
      </c>
      <c r="AZ26" s="111"/>
      <c r="BA26" s="109">
        <f t="shared" si="0"/>
        <v>0</v>
      </c>
      <c r="BB26" s="109">
        <v>0</v>
      </c>
      <c r="BC26" s="109">
        <v>0</v>
      </c>
      <c r="BD26" s="109">
        <v>0</v>
      </c>
      <c r="BE26" s="109">
        <f>Tabla2[[#This Row],[RECURSOS FEDERALES CONVENIDOS     (modificado)]]-Tabla3[[#This Row],[RECURSOS FEDERALES CONVENIDOS (pagado)]]</f>
        <v>0</v>
      </c>
      <c r="BF26" s="109">
        <v>0</v>
      </c>
    </row>
    <row r="27" spans="1:61" ht="180.75" customHeight="1" x14ac:dyDescent="0.3">
      <c r="A27" s="100" t="s">
        <v>309</v>
      </c>
      <c r="B27" s="104" t="s">
        <v>266</v>
      </c>
      <c r="C27" s="104" t="s">
        <v>268</v>
      </c>
      <c r="D27" s="104" t="s">
        <v>371</v>
      </c>
      <c r="E27" s="107" t="s">
        <v>272</v>
      </c>
      <c r="F27" s="101" t="s">
        <v>351</v>
      </c>
      <c r="G27" s="104" t="s">
        <v>294</v>
      </c>
      <c r="H27" s="102">
        <v>520</v>
      </c>
      <c r="I27" s="103" t="s">
        <v>273</v>
      </c>
      <c r="J27" s="104">
        <v>24901</v>
      </c>
      <c r="K27" s="108" t="s">
        <v>323</v>
      </c>
      <c r="L27" s="104" t="s">
        <v>412</v>
      </c>
      <c r="M27" s="108" t="s">
        <v>324</v>
      </c>
      <c r="N27" s="105" t="s">
        <v>325</v>
      </c>
      <c r="O27" s="109">
        <f>SUM(Tabla2[[#This Row],[INGRESOS DE FUENTE LOCAL                     (aprobado)]:[RECURSOS ESTATALES (aprobado)]])</f>
        <v>110</v>
      </c>
      <c r="P27" s="109">
        <v>0</v>
      </c>
      <c r="Q27" s="109">
        <v>0</v>
      </c>
      <c r="R27" s="109">
        <v>0</v>
      </c>
      <c r="S27" s="109">
        <v>110</v>
      </c>
      <c r="T27" s="109">
        <v>0</v>
      </c>
      <c r="U27" s="111"/>
      <c r="V27" s="109">
        <f>SUM(Tabla2[[#This Row],[INGRESOS DE FUENTE LOCAL            (modificado)]:[RECURSOS ESTATALES (modificado)]])</f>
        <v>110</v>
      </c>
      <c r="W27" s="109">
        <v>0</v>
      </c>
      <c r="X27" s="109">
        <v>0</v>
      </c>
      <c r="Y27" s="109">
        <v>0</v>
      </c>
      <c r="Z27" s="109">
        <v>110</v>
      </c>
      <c r="AA27" s="109">
        <v>0</v>
      </c>
      <c r="AB27" s="109">
        <f>SUM(Tabla2[[#This Row],[INGRESOS DE FUENTE LOCAL       (comprometido)]:[RECURSOS ESTATALES (comprometido)]])</f>
        <v>110</v>
      </c>
      <c r="AC27" s="109">
        <v>0</v>
      </c>
      <c r="AD27" s="109">
        <v>0</v>
      </c>
      <c r="AE27" s="109">
        <v>0</v>
      </c>
      <c r="AF27" s="109">
        <f>Tabla2[[#This Row],[RECURSOS FEDERALES CONVENIDOS (aprobado)]]</f>
        <v>110</v>
      </c>
      <c r="AG27" s="109">
        <v>0</v>
      </c>
      <c r="AH27" s="109">
        <f>SUM(Tabla2[[#This Row],[INGRESOS DE FUENTE LOCAL              (devengado)]:[RECURSOS ESTATALES (devengado)]])</f>
        <v>110</v>
      </c>
      <c r="AI27" s="109">
        <f>SUM(AG18:AG26)</f>
        <v>0</v>
      </c>
      <c r="AJ27" s="109">
        <v>0</v>
      </c>
      <c r="AK27" s="109">
        <v>0</v>
      </c>
      <c r="AL27" s="109">
        <v>110</v>
      </c>
      <c r="AM27" s="109">
        <v>0</v>
      </c>
      <c r="AN27" s="109">
        <f>SUM(Tabla2[[#This Row],[INGRESOS DE FUENTE LOCAL                 (ejercido)]:[RECURSOS ESTATALES (ejercido)]])</f>
        <v>110</v>
      </c>
      <c r="AO27" s="109">
        <f>SUM(AM18:AM26)</f>
        <v>0</v>
      </c>
      <c r="AP27" s="109">
        <v>0</v>
      </c>
      <c r="AQ27" s="109">
        <v>0</v>
      </c>
      <c r="AR27" s="109">
        <v>110</v>
      </c>
      <c r="AS27" s="109">
        <v>0</v>
      </c>
      <c r="AT27" s="109">
        <f t="shared" si="2"/>
        <v>110</v>
      </c>
      <c r="AU27" s="109">
        <f>SUM(AS18:AS26)</f>
        <v>0</v>
      </c>
      <c r="AV27" s="109">
        <v>0</v>
      </c>
      <c r="AW27" s="109">
        <v>0</v>
      </c>
      <c r="AX27" s="109">
        <v>110</v>
      </c>
      <c r="AY27" s="109">
        <v>0</v>
      </c>
      <c r="AZ27" s="111"/>
      <c r="BA27" s="109">
        <f t="shared" si="0"/>
        <v>0</v>
      </c>
      <c r="BB27" s="109">
        <v>0</v>
      </c>
      <c r="BC27" s="109">
        <v>0</v>
      </c>
      <c r="BD27" s="109">
        <v>0</v>
      </c>
      <c r="BE27" s="109">
        <f>Tabla2[[#This Row],[RECURSOS FEDERALES CONVENIDOS     (modificado)]]-Tabla3[[#This Row],[RECURSOS FEDERALES CONVENIDOS (pagado)]]</f>
        <v>0</v>
      </c>
      <c r="BF27" s="109">
        <v>0</v>
      </c>
    </row>
    <row r="28" spans="1:61" ht="172.5" customHeight="1" x14ac:dyDescent="0.3">
      <c r="A28" s="100" t="s">
        <v>309</v>
      </c>
      <c r="B28" s="104" t="s">
        <v>266</v>
      </c>
      <c r="C28" s="104" t="s">
        <v>268</v>
      </c>
      <c r="D28" s="104" t="s">
        <v>371</v>
      </c>
      <c r="E28" s="107" t="s">
        <v>272</v>
      </c>
      <c r="F28" s="101" t="s">
        <v>351</v>
      </c>
      <c r="G28" s="104" t="s">
        <v>294</v>
      </c>
      <c r="H28" s="102">
        <v>520</v>
      </c>
      <c r="I28" s="103" t="s">
        <v>273</v>
      </c>
      <c r="J28" s="104">
        <v>25601</v>
      </c>
      <c r="K28" s="108" t="s">
        <v>323</v>
      </c>
      <c r="L28" s="104" t="s">
        <v>413</v>
      </c>
      <c r="M28" s="108" t="s">
        <v>324</v>
      </c>
      <c r="N28" s="105" t="s">
        <v>325</v>
      </c>
      <c r="O28" s="109">
        <f>SUM(Tabla2[[#This Row],[INGRESOS DE FUENTE LOCAL                     (aprobado)]:[RECURSOS ESTATALES (aprobado)]])</f>
        <v>3323</v>
      </c>
      <c r="P28" s="109">
        <v>0</v>
      </c>
      <c r="Q28" s="109">
        <v>0</v>
      </c>
      <c r="R28" s="109">
        <v>0</v>
      </c>
      <c r="S28" s="109">
        <v>3323</v>
      </c>
      <c r="T28" s="109">
        <v>0</v>
      </c>
      <c r="U28" s="111"/>
      <c r="V28" s="109">
        <f>SUM(Tabla2[[#This Row],[INGRESOS DE FUENTE LOCAL            (modificado)]:[RECURSOS ESTATALES (modificado)]])</f>
        <v>3323</v>
      </c>
      <c r="W28" s="109">
        <v>0</v>
      </c>
      <c r="X28" s="109">
        <v>0</v>
      </c>
      <c r="Y28" s="109">
        <v>0</v>
      </c>
      <c r="Z28" s="109">
        <v>3323</v>
      </c>
      <c r="AA28" s="109">
        <v>0</v>
      </c>
      <c r="AB28" s="109">
        <f>SUM(Tabla2[[#This Row],[INGRESOS DE FUENTE LOCAL       (comprometido)]:[RECURSOS ESTATALES (comprometido)]])</f>
        <v>3323</v>
      </c>
      <c r="AC28" s="109">
        <v>0</v>
      </c>
      <c r="AD28" s="109">
        <v>0</v>
      </c>
      <c r="AE28" s="109">
        <v>0</v>
      </c>
      <c r="AF28" s="109">
        <f>Tabla2[[#This Row],[RECURSOS FEDERALES CONVENIDOS (aprobado)]]</f>
        <v>3323</v>
      </c>
      <c r="AG28" s="109">
        <v>0</v>
      </c>
      <c r="AH28" s="109">
        <f>SUM(Tabla2[[#This Row],[INGRESOS DE FUENTE LOCAL              (devengado)]:[RECURSOS ESTATALES (devengado)]])</f>
        <v>3323</v>
      </c>
      <c r="AI28" s="109">
        <f>SUM(AG16:AG26)</f>
        <v>0</v>
      </c>
      <c r="AJ28" s="109">
        <v>0</v>
      </c>
      <c r="AK28" s="109"/>
      <c r="AL28" s="109">
        <v>3323</v>
      </c>
      <c r="AM28" s="109">
        <v>0</v>
      </c>
      <c r="AN28" s="109">
        <f>SUM(Tabla2[[#This Row],[INGRESOS DE FUENTE LOCAL                 (ejercido)]:[RECURSOS ESTATALES (ejercido)]])</f>
        <v>3323</v>
      </c>
      <c r="AO28" s="109">
        <f>SUM(AM16:AM26)</f>
        <v>0</v>
      </c>
      <c r="AP28" s="109">
        <v>0</v>
      </c>
      <c r="AQ28" s="109">
        <v>0</v>
      </c>
      <c r="AR28" s="109">
        <v>3323</v>
      </c>
      <c r="AS28" s="109">
        <v>0</v>
      </c>
      <c r="AT28" s="109">
        <f t="shared" si="2"/>
        <v>3323</v>
      </c>
      <c r="AU28" s="109">
        <f>SUM(AS16:AS26)</f>
        <v>0</v>
      </c>
      <c r="AV28" s="109">
        <v>0</v>
      </c>
      <c r="AW28" s="109">
        <v>0</v>
      </c>
      <c r="AX28" s="109">
        <v>3323</v>
      </c>
      <c r="AY28" s="109">
        <v>0</v>
      </c>
      <c r="AZ28" s="111"/>
      <c r="BA28" s="109">
        <f t="shared" si="0"/>
        <v>0</v>
      </c>
      <c r="BB28" s="109">
        <v>0</v>
      </c>
      <c r="BC28" s="109">
        <v>0</v>
      </c>
      <c r="BD28" s="109">
        <v>0</v>
      </c>
      <c r="BE28" s="109">
        <f>Tabla2[[#This Row],[RECURSOS FEDERALES CONVENIDOS     (modificado)]]-Tabla3[[#This Row],[RECURSOS FEDERALES CONVENIDOS (pagado)]]</f>
        <v>0</v>
      </c>
      <c r="BF28" s="109">
        <v>0</v>
      </c>
    </row>
    <row r="29" spans="1:61" ht="172.5" customHeight="1" x14ac:dyDescent="0.3">
      <c r="A29" s="100" t="s">
        <v>309</v>
      </c>
      <c r="B29" s="104" t="s">
        <v>266</v>
      </c>
      <c r="C29" s="104" t="s">
        <v>268</v>
      </c>
      <c r="D29" s="104" t="s">
        <v>371</v>
      </c>
      <c r="E29" s="107" t="s">
        <v>272</v>
      </c>
      <c r="F29" s="101" t="s">
        <v>351</v>
      </c>
      <c r="G29" s="104" t="s">
        <v>294</v>
      </c>
      <c r="H29" s="102">
        <v>520</v>
      </c>
      <c r="I29" s="103" t="s">
        <v>273</v>
      </c>
      <c r="J29" s="104">
        <v>32601</v>
      </c>
      <c r="K29" s="108" t="s">
        <v>323</v>
      </c>
      <c r="L29" s="104" t="s">
        <v>414</v>
      </c>
      <c r="M29" s="108" t="s">
        <v>324</v>
      </c>
      <c r="N29" s="105" t="s">
        <v>325</v>
      </c>
      <c r="O29" s="109">
        <f>SUM(Tabla2[[#This Row],[INGRESOS DE FUENTE LOCAL                     (aprobado)]:[RECURSOS ESTATALES (aprobado)]])</f>
        <v>73000</v>
      </c>
      <c r="P29" s="109">
        <v>0</v>
      </c>
      <c r="Q29" s="109">
        <v>0</v>
      </c>
      <c r="R29" s="109">
        <v>0</v>
      </c>
      <c r="S29" s="109">
        <v>73000</v>
      </c>
      <c r="T29" s="109">
        <v>0</v>
      </c>
      <c r="U29" s="111"/>
      <c r="V29" s="109">
        <f>SUM(Tabla2[[#This Row],[INGRESOS DE FUENTE LOCAL            (modificado)]:[RECURSOS ESTATALES (modificado)]])</f>
        <v>73000</v>
      </c>
      <c r="W29" s="109">
        <v>0</v>
      </c>
      <c r="X29" s="109">
        <v>0</v>
      </c>
      <c r="Y29" s="109">
        <v>0</v>
      </c>
      <c r="Z29" s="109">
        <v>73000</v>
      </c>
      <c r="AA29" s="109">
        <v>0</v>
      </c>
      <c r="AB29" s="109">
        <f>SUM(Tabla2[[#This Row],[INGRESOS DE FUENTE LOCAL       (comprometido)]:[RECURSOS ESTATALES (comprometido)]])</f>
        <v>73000</v>
      </c>
      <c r="AC29" s="109">
        <v>0</v>
      </c>
      <c r="AD29" s="109">
        <v>0</v>
      </c>
      <c r="AE29" s="109">
        <v>0</v>
      </c>
      <c r="AF29" s="109">
        <f>Tabla2[[#This Row],[RECURSOS FEDERALES CONVENIDOS (aprobado)]]</f>
        <v>73000</v>
      </c>
      <c r="AG29" s="109"/>
      <c r="AH29" s="109">
        <f>SUM(Tabla2[[#This Row],[INGRESOS DE FUENTE LOCAL              (devengado)]:[RECURSOS ESTATALES (devengado)]])</f>
        <v>73000</v>
      </c>
      <c r="AI29" s="109">
        <f>SUM(AG18:AG23)</f>
        <v>0</v>
      </c>
      <c r="AJ29" s="109">
        <v>0</v>
      </c>
      <c r="AK29" s="109">
        <v>0</v>
      </c>
      <c r="AL29" s="109">
        <v>73000</v>
      </c>
      <c r="AM29" s="109">
        <v>0</v>
      </c>
      <c r="AN29" s="109">
        <f>SUM(Tabla2[[#This Row],[INGRESOS DE FUENTE LOCAL                 (ejercido)]:[RECURSOS ESTATALES (ejercido)]])</f>
        <v>73000</v>
      </c>
      <c r="AO29" s="109">
        <f>SUM(AM18:AM23)</f>
        <v>0</v>
      </c>
      <c r="AP29" s="109">
        <v>0</v>
      </c>
      <c r="AQ29" s="109">
        <v>0</v>
      </c>
      <c r="AR29" s="109">
        <v>73000</v>
      </c>
      <c r="AS29" s="109">
        <v>0</v>
      </c>
      <c r="AT29" s="109">
        <f t="shared" si="2"/>
        <v>73000</v>
      </c>
      <c r="AU29" s="109">
        <f>SUM(AS18:AS23)</f>
        <v>0</v>
      </c>
      <c r="AV29" s="109">
        <v>0</v>
      </c>
      <c r="AW29" s="109">
        <v>0</v>
      </c>
      <c r="AX29" s="109">
        <v>73000</v>
      </c>
      <c r="AY29" s="109">
        <v>0</v>
      </c>
      <c r="AZ29" s="111"/>
      <c r="BA29" s="109">
        <f t="shared" si="0"/>
        <v>0</v>
      </c>
      <c r="BB29" s="109">
        <v>0</v>
      </c>
      <c r="BC29" s="109">
        <v>0</v>
      </c>
      <c r="BD29" s="109">
        <v>0</v>
      </c>
      <c r="BE29" s="109">
        <f>Tabla2[[#This Row],[RECURSOS FEDERALES CONVENIDOS     (modificado)]]-Tabla3[[#This Row],[RECURSOS FEDERALES CONVENIDOS (pagado)]]</f>
        <v>0</v>
      </c>
      <c r="BF29" s="109">
        <v>0</v>
      </c>
    </row>
    <row r="30" spans="1:61" ht="164.25" customHeight="1" x14ac:dyDescent="0.3">
      <c r="A30" s="100" t="s">
        <v>309</v>
      </c>
      <c r="B30" s="104" t="s">
        <v>266</v>
      </c>
      <c r="C30" s="104" t="s">
        <v>268</v>
      </c>
      <c r="D30" s="104" t="s">
        <v>371</v>
      </c>
      <c r="E30" s="107" t="s">
        <v>272</v>
      </c>
      <c r="F30" s="101" t="s">
        <v>351</v>
      </c>
      <c r="G30" s="104" t="s">
        <v>294</v>
      </c>
      <c r="H30" s="102">
        <v>520</v>
      </c>
      <c r="I30" s="103" t="s">
        <v>273</v>
      </c>
      <c r="J30" s="104">
        <v>39801</v>
      </c>
      <c r="K30" s="108" t="s">
        <v>323</v>
      </c>
      <c r="L30" s="104" t="s">
        <v>415</v>
      </c>
      <c r="M30" s="108" t="s">
        <v>324</v>
      </c>
      <c r="N30" s="105" t="s">
        <v>325</v>
      </c>
      <c r="O30" s="109">
        <f>SUM(Tabla2[[#This Row],[INGRESOS DE FUENTE LOCAL                     (aprobado)]:[RECURSOS ESTATALES (aprobado)]])</f>
        <v>6788.58</v>
      </c>
      <c r="P30" s="109">
        <v>0</v>
      </c>
      <c r="Q30" s="109">
        <v>0</v>
      </c>
      <c r="R30" s="109">
        <v>0</v>
      </c>
      <c r="S30" s="109">
        <v>6788.58</v>
      </c>
      <c r="T30" s="109">
        <v>0</v>
      </c>
      <c r="U30" s="111"/>
      <c r="V30" s="109">
        <f>SUM(Tabla2[[#This Row],[INGRESOS DE FUENTE LOCAL            (modificado)]:[RECURSOS ESTATALES (modificado)]])</f>
        <v>6788.58</v>
      </c>
      <c r="W30" s="109">
        <v>0</v>
      </c>
      <c r="X30" s="109">
        <v>0</v>
      </c>
      <c r="Y30" s="109">
        <v>0</v>
      </c>
      <c r="Z30" s="109">
        <v>6788.58</v>
      </c>
      <c r="AA30" s="109">
        <v>0</v>
      </c>
      <c r="AB30" s="109">
        <f>SUM(Tabla2[[#This Row],[INGRESOS DE FUENTE LOCAL       (comprometido)]:[RECURSOS ESTATALES (comprometido)]])</f>
        <v>6788.58</v>
      </c>
      <c r="AC30" s="109">
        <v>0</v>
      </c>
      <c r="AD30" s="109">
        <v>0</v>
      </c>
      <c r="AE30" s="109">
        <v>0</v>
      </c>
      <c r="AF30" s="109">
        <v>6788.58</v>
      </c>
      <c r="AG30" s="109"/>
      <c r="AH30" s="109">
        <v>6757.58</v>
      </c>
      <c r="AI30" s="109">
        <f>SUM(AG19:AG24)</f>
        <v>0</v>
      </c>
      <c r="AJ30" s="109">
        <v>0</v>
      </c>
      <c r="AK30" s="109">
        <v>0</v>
      </c>
      <c r="AL30" s="109">
        <v>6788.58</v>
      </c>
      <c r="AM30" s="109">
        <v>0</v>
      </c>
      <c r="AN30" s="109">
        <f>SUM(Tabla2[[#This Row],[INGRESOS DE FUENTE LOCAL                 (ejercido)]:[RECURSOS ESTATALES (ejercido)]])</f>
        <v>6788.58</v>
      </c>
      <c r="AO30" s="109">
        <f>SUM(AM19:AM24)</f>
        <v>0</v>
      </c>
      <c r="AP30" s="109">
        <v>0</v>
      </c>
      <c r="AQ30" s="109">
        <v>0</v>
      </c>
      <c r="AR30" s="109">
        <v>6788.58</v>
      </c>
      <c r="AS30" s="109">
        <v>0</v>
      </c>
      <c r="AT30" s="109">
        <f>SUM(AU30:AY30)</f>
        <v>6788.58</v>
      </c>
      <c r="AU30" s="109">
        <f>SUM(AS19:AS24)</f>
        <v>0</v>
      </c>
      <c r="AV30" s="109">
        <v>0</v>
      </c>
      <c r="AW30" s="109">
        <v>0</v>
      </c>
      <c r="AX30" s="109">
        <v>6788.58</v>
      </c>
      <c r="AY30" s="109">
        <v>0</v>
      </c>
      <c r="AZ30" s="111"/>
      <c r="BA30" s="109">
        <v>0</v>
      </c>
      <c r="BB30" s="109">
        <v>0</v>
      </c>
      <c r="BC30" s="109">
        <v>0</v>
      </c>
      <c r="BD30" s="109">
        <v>0</v>
      </c>
      <c r="BE30" s="109">
        <v>0</v>
      </c>
      <c r="BF30" s="109">
        <v>0</v>
      </c>
    </row>
    <row r="31" spans="1:61" ht="165" x14ac:dyDescent="0.3">
      <c r="A31" s="100" t="s">
        <v>310</v>
      </c>
      <c r="B31" s="104" t="s">
        <v>266</v>
      </c>
      <c r="C31" s="104" t="s">
        <v>268</v>
      </c>
      <c r="D31" s="104" t="s">
        <v>326</v>
      </c>
      <c r="E31" s="107" t="s">
        <v>272</v>
      </c>
      <c r="F31" s="101" t="s">
        <v>352</v>
      </c>
      <c r="G31" s="104" t="s">
        <v>280</v>
      </c>
      <c r="H31" s="102">
        <v>520</v>
      </c>
      <c r="I31" s="103" t="s">
        <v>273</v>
      </c>
      <c r="J31" s="104">
        <v>61605</v>
      </c>
      <c r="K31" s="108" t="s">
        <v>323</v>
      </c>
      <c r="L31" s="104"/>
      <c r="M31" s="108" t="s">
        <v>324</v>
      </c>
      <c r="N31" s="105" t="s">
        <v>325</v>
      </c>
      <c r="O31" s="109">
        <f>SUM(Tabla2[[#This Row],[INGRESOS DE FUENTE LOCAL                     (aprobado)]:[RECURSOS ESTATALES (aprobado)]])</f>
        <v>630000</v>
      </c>
      <c r="P31" s="109">
        <v>0</v>
      </c>
      <c r="Q31" s="109">
        <v>0</v>
      </c>
      <c r="R31" s="109">
        <v>0</v>
      </c>
      <c r="S31" s="98">
        <v>630000</v>
      </c>
      <c r="T31" s="98">
        <v>0</v>
      </c>
      <c r="U31" s="112" t="s">
        <v>328</v>
      </c>
      <c r="V31" s="109">
        <f>SUM(Tabla2[[#This Row],[INGRESOS DE FUENTE LOCAL            (modificado)]:[RECURSOS ESTATALES (modificado)]])</f>
        <v>0</v>
      </c>
      <c r="W31" s="109">
        <v>0</v>
      </c>
      <c r="X31" s="109">
        <v>0</v>
      </c>
      <c r="Y31" s="109">
        <v>0</v>
      </c>
      <c r="Z31" s="98">
        <v>0</v>
      </c>
      <c r="AA31" s="98">
        <v>0</v>
      </c>
      <c r="AB31" s="109">
        <f>SUM(Tabla2[[#This Row],[INGRESOS DE FUENTE LOCAL       (comprometido)]:[RECURSOS ESTATALES (comprometido)]])</f>
        <v>0</v>
      </c>
      <c r="AC31" s="109">
        <v>0</v>
      </c>
      <c r="AD31" s="109">
        <v>0</v>
      </c>
      <c r="AE31" s="109">
        <v>0</v>
      </c>
      <c r="AF31" s="109">
        <v>0</v>
      </c>
      <c r="AG31" s="109">
        <v>0</v>
      </c>
      <c r="AH31" s="109">
        <f>SUM(Tabla2[[#This Row],[INGRESOS DE FUENTE LOCAL              (devengado)]:[RECURSOS ESTATALES (devengado)]])</f>
        <v>0</v>
      </c>
      <c r="AI31" s="109">
        <v>0</v>
      </c>
      <c r="AJ31" s="109">
        <v>0</v>
      </c>
      <c r="AK31" s="109">
        <v>0</v>
      </c>
      <c r="AL31" s="109">
        <v>0</v>
      </c>
      <c r="AM31" s="109">
        <v>0</v>
      </c>
      <c r="AN31" s="109">
        <f>SUM(Tabla2[[#This Row],[INGRESOS DE FUENTE LOCAL                 (ejercido)]:[RECURSOS ESTATALES (ejercido)]])</f>
        <v>0</v>
      </c>
      <c r="AO31" s="109">
        <v>0</v>
      </c>
      <c r="AP31" s="109">
        <v>0</v>
      </c>
      <c r="AQ31" s="109">
        <v>0</v>
      </c>
      <c r="AR31" s="109">
        <v>0</v>
      </c>
      <c r="AS31" s="109">
        <v>0</v>
      </c>
      <c r="AT31" s="109">
        <f>SUM(AU31:AY31)</f>
        <v>0</v>
      </c>
      <c r="AU31" s="109">
        <v>0</v>
      </c>
      <c r="AV31" s="109">
        <v>0</v>
      </c>
      <c r="AW31" s="109">
        <v>0</v>
      </c>
      <c r="AX31" s="109">
        <v>0</v>
      </c>
      <c r="AY31" s="109">
        <v>0</v>
      </c>
      <c r="AZ31" s="111"/>
      <c r="BA31" s="109">
        <f t="shared" si="0"/>
        <v>0</v>
      </c>
      <c r="BB31" s="109">
        <v>0</v>
      </c>
      <c r="BC31" s="109">
        <v>0</v>
      </c>
      <c r="BD31" s="109">
        <v>0</v>
      </c>
      <c r="BE31" s="109">
        <f>Tabla2[[#This Row],[RECURSOS FEDERALES CONVENIDOS     (modificado)]]-Tabla3[[#This Row],[RECURSOS FEDERALES CONVENIDOS (pagado)]]</f>
        <v>0</v>
      </c>
      <c r="BF31" s="109">
        <v>0</v>
      </c>
    </row>
    <row r="32" spans="1:61" ht="165" x14ac:dyDescent="0.3">
      <c r="A32" s="100" t="s">
        <v>311</v>
      </c>
      <c r="B32" s="104" t="s">
        <v>266</v>
      </c>
      <c r="C32" s="104" t="s">
        <v>268</v>
      </c>
      <c r="D32" s="104" t="s">
        <v>326</v>
      </c>
      <c r="E32" s="107" t="s">
        <v>272</v>
      </c>
      <c r="F32" s="101" t="s">
        <v>353</v>
      </c>
      <c r="G32" s="104" t="s">
        <v>281</v>
      </c>
      <c r="H32" s="102">
        <v>520</v>
      </c>
      <c r="I32" s="103" t="s">
        <v>273</v>
      </c>
      <c r="J32" s="104">
        <v>61311</v>
      </c>
      <c r="K32" s="108" t="s">
        <v>323</v>
      </c>
      <c r="L32" s="104"/>
      <c r="M32" s="108" t="s">
        <v>324</v>
      </c>
      <c r="N32" s="105" t="s">
        <v>325</v>
      </c>
      <c r="O32" s="109">
        <f>SUM(Tabla2[[#This Row],[INGRESOS DE FUENTE LOCAL                     (aprobado)]:[RECURSOS ESTATALES (aprobado)]])</f>
        <v>400000</v>
      </c>
      <c r="P32" s="109">
        <v>0</v>
      </c>
      <c r="Q32" s="109">
        <v>0</v>
      </c>
      <c r="R32" s="109">
        <v>0</v>
      </c>
      <c r="S32" s="98">
        <v>400000</v>
      </c>
      <c r="T32" s="98">
        <v>0</v>
      </c>
      <c r="U32" s="112" t="s">
        <v>328</v>
      </c>
      <c r="V32" s="109">
        <f>SUM(Tabla2[[#This Row],[INGRESOS DE FUENTE LOCAL            (modificado)]:[RECURSOS ESTATALES (modificado)]])</f>
        <v>0</v>
      </c>
      <c r="W32" s="109">
        <v>0</v>
      </c>
      <c r="X32" s="109">
        <v>0</v>
      </c>
      <c r="Y32" s="109">
        <v>0</v>
      </c>
      <c r="Z32" s="98">
        <v>0</v>
      </c>
      <c r="AA32" s="98">
        <v>0</v>
      </c>
      <c r="AB32" s="109">
        <f>SUM(Tabla2[[#This Row],[INGRESOS DE FUENTE LOCAL       (comprometido)]:[RECURSOS ESTATALES (comprometido)]])</f>
        <v>0</v>
      </c>
      <c r="AC32" s="109">
        <v>0</v>
      </c>
      <c r="AD32" s="109">
        <v>0</v>
      </c>
      <c r="AE32" s="109">
        <v>0</v>
      </c>
      <c r="AF32" s="109"/>
      <c r="AG32" s="109">
        <v>0</v>
      </c>
      <c r="AH32" s="109">
        <f>SUM(Tabla2[[#This Row],[INGRESOS DE FUENTE LOCAL              (devengado)]:[RECURSOS ESTATALES (devengado)]])</f>
        <v>0</v>
      </c>
      <c r="AI32" s="109">
        <v>0</v>
      </c>
      <c r="AJ32" s="109">
        <v>0</v>
      </c>
      <c r="AK32" s="109">
        <v>0</v>
      </c>
      <c r="AL32" s="109">
        <v>0</v>
      </c>
      <c r="AM32" s="109">
        <v>0</v>
      </c>
      <c r="AN32" s="109">
        <f>SUM(Tabla2[[#This Row],[INGRESOS DE FUENTE LOCAL                 (ejercido)]:[RECURSOS ESTATALES (ejercido)]])</f>
        <v>0</v>
      </c>
      <c r="AO32" s="109">
        <v>0</v>
      </c>
      <c r="AP32" s="109">
        <v>0</v>
      </c>
      <c r="AQ32" s="109">
        <v>0</v>
      </c>
      <c r="AR32" s="109">
        <v>0</v>
      </c>
      <c r="AS32" s="109">
        <v>0</v>
      </c>
      <c r="AT32" s="109">
        <f>SUM(AU31:AY31)</f>
        <v>0</v>
      </c>
      <c r="AU32" s="109">
        <v>0</v>
      </c>
      <c r="AV32" s="109">
        <v>0</v>
      </c>
      <c r="AW32" s="109">
        <v>0</v>
      </c>
      <c r="AX32" s="109">
        <v>0</v>
      </c>
      <c r="AY32" s="109">
        <v>0</v>
      </c>
      <c r="AZ32" s="111"/>
      <c r="BA32" s="109">
        <f t="shared" si="0"/>
        <v>0</v>
      </c>
      <c r="BB32" s="109">
        <v>0</v>
      </c>
      <c r="BC32" s="109">
        <v>0</v>
      </c>
      <c r="BD32" s="109">
        <v>0</v>
      </c>
      <c r="BE32" s="109">
        <f>Tabla2[[#This Row],[RECURSOS FEDERALES CONVENIDOS     (modificado)]]-Tabla3[[#This Row],[RECURSOS FEDERALES CONVENIDOS (pagado)]]</f>
        <v>0</v>
      </c>
      <c r="BF32" s="109">
        <v>0</v>
      </c>
    </row>
    <row r="33" spans="1:58" ht="170.25" customHeight="1" x14ac:dyDescent="0.3">
      <c r="A33" s="100" t="s">
        <v>312</v>
      </c>
      <c r="B33" s="104" t="s">
        <v>266</v>
      </c>
      <c r="C33" s="104" t="s">
        <v>268</v>
      </c>
      <c r="D33" s="104" t="s">
        <v>326</v>
      </c>
      <c r="E33" s="107" t="s">
        <v>272</v>
      </c>
      <c r="F33" s="101" t="s">
        <v>354</v>
      </c>
      <c r="G33" s="104" t="s">
        <v>294</v>
      </c>
      <c r="H33" s="102">
        <v>520</v>
      </c>
      <c r="I33" s="103" t="s">
        <v>273</v>
      </c>
      <c r="J33" s="104">
        <v>12201</v>
      </c>
      <c r="K33" s="108" t="s">
        <v>323</v>
      </c>
      <c r="L33" s="104" t="s">
        <v>411</v>
      </c>
      <c r="M33" s="108" t="s">
        <v>324</v>
      </c>
      <c r="N33" s="105" t="s">
        <v>325</v>
      </c>
      <c r="O33" s="109">
        <f>SUM(Tabla2[[#This Row],[INGRESOS DE FUENTE LOCAL                     (aprobado)]:[RECURSOS ESTATALES (aprobado)]])</f>
        <v>105664.42</v>
      </c>
      <c r="P33" s="109">
        <v>0</v>
      </c>
      <c r="Q33" s="109">
        <v>0</v>
      </c>
      <c r="R33" s="109">
        <v>0</v>
      </c>
      <c r="S33" s="98">
        <v>105664.42</v>
      </c>
      <c r="T33" s="98">
        <v>0</v>
      </c>
      <c r="U33" s="110"/>
      <c r="V33" s="109">
        <f>SUM(Tabla2[[#This Row],[INGRESOS DE FUENTE LOCAL            (modificado)]:[RECURSOS ESTATALES (modificado)]])</f>
        <v>105664.42</v>
      </c>
      <c r="W33" s="109">
        <v>0</v>
      </c>
      <c r="X33" s="109">
        <v>0</v>
      </c>
      <c r="Y33" s="109">
        <v>0</v>
      </c>
      <c r="Z33" s="98">
        <v>105664.42</v>
      </c>
      <c r="AA33" s="98">
        <v>0</v>
      </c>
      <c r="AB33" s="109">
        <f>SUM(Tabla2[[#This Row],[INGRESOS DE FUENTE LOCAL       (comprometido)]:[RECURSOS ESTATALES (comprometido)]])</f>
        <v>105664.42</v>
      </c>
      <c r="AC33" s="109">
        <v>0</v>
      </c>
      <c r="AD33" s="109">
        <v>0</v>
      </c>
      <c r="AE33" s="109">
        <v>0</v>
      </c>
      <c r="AF33" s="98">
        <v>105664.42</v>
      </c>
      <c r="AG33" s="109">
        <v>0</v>
      </c>
      <c r="AH33" s="109">
        <f>SUM(Tabla2[[#This Row],[INGRESOS DE FUENTE LOCAL              (devengado)]:[RECURSOS ESTATALES (devengado)]])</f>
        <v>105664.42</v>
      </c>
      <c r="AI33" s="109">
        <v>0</v>
      </c>
      <c r="AJ33" s="109">
        <v>0</v>
      </c>
      <c r="AK33" s="109">
        <v>0</v>
      </c>
      <c r="AL33" s="98">
        <v>105664.42</v>
      </c>
      <c r="AM33" s="109">
        <v>0</v>
      </c>
      <c r="AN33" s="109">
        <f>SUM(Tabla2[[#This Row],[INGRESOS DE FUENTE LOCAL                 (ejercido)]:[RECURSOS ESTATALES (ejercido)]])</f>
        <v>105664.42</v>
      </c>
      <c r="AO33" s="109">
        <v>0</v>
      </c>
      <c r="AP33" s="109">
        <v>0</v>
      </c>
      <c r="AQ33" s="109">
        <v>0</v>
      </c>
      <c r="AR33" s="98">
        <v>105664.42</v>
      </c>
      <c r="AS33" s="109">
        <v>0</v>
      </c>
      <c r="AT33" s="109">
        <f>SUM(Tabla2[[#This Row],[INGRESOS DE FUENTE LOCAL                 (ejercido)]:[RECURSOS ESTATALES (ejercido)]])</f>
        <v>105664.42</v>
      </c>
      <c r="AU33" s="109">
        <v>0</v>
      </c>
      <c r="AV33" s="109">
        <v>0</v>
      </c>
      <c r="AW33" s="109">
        <v>0</v>
      </c>
      <c r="AX33" s="98">
        <v>105664.42</v>
      </c>
      <c r="AY33" s="109">
        <v>0</v>
      </c>
      <c r="AZ33" s="111"/>
      <c r="BA33" s="109">
        <f t="shared" si="0"/>
        <v>0</v>
      </c>
      <c r="BB33" s="109">
        <v>0</v>
      </c>
      <c r="BC33" s="109">
        <v>0</v>
      </c>
      <c r="BD33" s="109">
        <v>0</v>
      </c>
      <c r="BE33" s="109">
        <f>Tabla2[[#This Row],[RECURSOS FEDERALES CONVENIDOS     (modificado)]]-Tabla3[[#This Row],[RECURSOS FEDERALES CONVENIDOS (pagado)]]</f>
        <v>0</v>
      </c>
      <c r="BF33" s="109">
        <v>0</v>
      </c>
    </row>
    <row r="34" spans="1:58" ht="176.25" customHeight="1" x14ac:dyDescent="0.3">
      <c r="A34" s="100" t="s">
        <v>312</v>
      </c>
      <c r="B34" s="104" t="s">
        <v>266</v>
      </c>
      <c r="C34" s="104" t="s">
        <v>268</v>
      </c>
      <c r="D34" s="104" t="s">
        <v>326</v>
      </c>
      <c r="E34" s="107" t="s">
        <v>272</v>
      </c>
      <c r="F34" s="101" t="s">
        <v>354</v>
      </c>
      <c r="G34" s="104" t="s">
        <v>294</v>
      </c>
      <c r="H34" s="102">
        <v>520</v>
      </c>
      <c r="I34" s="103" t="s">
        <v>273</v>
      </c>
      <c r="J34" s="104">
        <v>24101</v>
      </c>
      <c r="K34" s="108" t="s">
        <v>323</v>
      </c>
      <c r="L34" s="102" t="s">
        <v>410</v>
      </c>
      <c r="M34" s="108" t="s">
        <v>324</v>
      </c>
      <c r="N34" s="105" t="s">
        <v>325</v>
      </c>
      <c r="O34" s="109">
        <f>SUM(Tabla2[[#This Row],[INGRESOS DE FUENTE LOCAL                     (aprobado)]:[RECURSOS ESTATALES (aprobado)]])</f>
        <v>36000</v>
      </c>
      <c r="P34" s="109">
        <v>0</v>
      </c>
      <c r="Q34" s="109">
        <v>0</v>
      </c>
      <c r="R34" s="109">
        <v>0</v>
      </c>
      <c r="S34" s="109">
        <v>36000</v>
      </c>
      <c r="T34" s="109">
        <v>0</v>
      </c>
      <c r="U34" s="111"/>
      <c r="V34" s="109">
        <f>SUM(Tabla2[[#This Row],[INGRESOS DE FUENTE LOCAL            (modificado)]:[RECURSOS ESTATALES (modificado)]])</f>
        <v>36000</v>
      </c>
      <c r="W34" s="109">
        <v>0</v>
      </c>
      <c r="X34" s="109">
        <v>0</v>
      </c>
      <c r="Y34" s="109">
        <v>0</v>
      </c>
      <c r="Z34" s="109">
        <v>36000</v>
      </c>
      <c r="AA34" s="109">
        <v>0</v>
      </c>
      <c r="AB34" s="109">
        <f>SUM(Tabla2[[#This Row],[INGRESOS DE FUENTE LOCAL       (comprometido)]:[RECURSOS ESTATALES (comprometido)]])</f>
        <v>36000</v>
      </c>
      <c r="AC34" s="109">
        <v>0</v>
      </c>
      <c r="AD34" s="109">
        <v>0</v>
      </c>
      <c r="AE34" s="109">
        <v>0</v>
      </c>
      <c r="AF34" s="109">
        <f>Tabla2[[#This Row],[RECURSOS FEDERALES CONVENIDOS (aprobado)]]</f>
        <v>36000</v>
      </c>
      <c r="AG34" s="109"/>
      <c r="AH34" s="109">
        <f>SUM(Tabla2[[#This Row],[INGRESOS DE FUENTE LOCAL              (devengado)]:[RECURSOS ESTATALES (devengado)]])</f>
        <v>36000</v>
      </c>
      <c r="AI34" s="109">
        <f>SUM(AG31:AG33)</f>
        <v>0</v>
      </c>
      <c r="AJ34" s="109">
        <v>0</v>
      </c>
      <c r="AK34" s="109">
        <v>0</v>
      </c>
      <c r="AL34" s="109">
        <v>36000</v>
      </c>
      <c r="AM34" s="109">
        <v>0</v>
      </c>
      <c r="AN34" s="109">
        <f>SUM(Tabla2[[#This Row],[INGRESOS DE FUENTE LOCAL                 (ejercido)]:[RECURSOS ESTATALES (ejercido)]])</f>
        <v>36000</v>
      </c>
      <c r="AO34" s="109">
        <f>SUM(AM31:AM33)</f>
        <v>0</v>
      </c>
      <c r="AP34" s="109">
        <v>0</v>
      </c>
      <c r="AQ34" s="109">
        <v>0</v>
      </c>
      <c r="AR34" s="109">
        <v>36000</v>
      </c>
      <c r="AS34" s="109">
        <v>0</v>
      </c>
      <c r="AT34" s="109">
        <f>SUM(Tabla2[[#This Row],[INGRESOS DE FUENTE LOCAL                 (ejercido)]:[RECURSOS ESTATALES (ejercido)]])</f>
        <v>36000</v>
      </c>
      <c r="AU34" s="109">
        <f>SUM(AS31:AS33)</f>
        <v>0</v>
      </c>
      <c r="AV34" s="109">
        <v>0</v>
      </c>
      <c r="AW34" s="109">
        <v>0</v>
      </c>
      <c r="AX34" s="109">
        <v>36000</v>
      </c>
      <c r="AY34" s="109">
        <v>0</v>
      </c>
      <c r="AZ34" s="111"/>
      <c r="BA34" s="109">
        <f t="shared" si="0"/>
        <v>0</v>
      </c>
      <c r="BB34" s="109">
        <v>0</v>
      </c>
      <c r="BC34" s="109">
        <v>0</v>
      </c>
      <c r="BD34" s="109">
        <v>0</v>
      </c>
      <c r="BE34" s="109">
        <f>SUM(Tabla2[[#This Row],[RECURSOS FEDERALES CONVENIDOS (comprometido)]]-Tabla3[[#This Row],[RECURSOS FEDERALES CONVENIDOS (pagado)]])</f>
        <v>0</v>
      </c>
      <c r="BF34" s="109">
        <v>0</v>
      </c>
    </row>
    <row r="35" spans="1:58" ht="195" customHeight="1" x14ac:dyDescent="0.3">
      <c r="A35" s="100" t="s">
        <v>312</v>
      </c>
      <c r="B35" s="104" t="s">
        <v>266</v>
      </c>
      <c r="C35" s="104" t="s">
        <v>268</v>
      </c>
      <c r="D35" s="104" t="s">
        <v>326</v>
      </c>
      <c r="E35" s="107" t="s">
        <v>272</v>
      </c>
      <c r="F35" s="101" t="s">
        <v>354</v>
      </c>
      <c r="G35" s="104" t="s">
        <v>294</v>
      </c>
      <c r="H35" s="102">
        <v>520</v>
      </c>
      <c r="I35" s="103" t="s">
        <v>273</v>
      </c>
      <c r="J35" s="104">
        <v>24201</v>
      </c>
      <c r="K35" s="108" t="s">
        <v>323</v>
      </c>
      <c r="L35" s="104" t="s">
        <v>416</v>
      </c>
      <c r="M35" s="108" t="s">
        <v>324</v>
      </c>
      <c r="N35" s="105" t="s">
        <v>325</v>
      </c>
      <c r="O35" s="109">
        <f>SUM(Tabla2[[#This Row],[INGRESOS DE FUENTE LOCAL                     (aprobado)]:[RECURSOS ESTATALES (aprobado)]])</f>
        <v>76627</v>
      </c>
      <c r="P35" s="109">
        <v>0</v>
      </c>
      <c r="Q35" s="109">
        <v>0</v>
      </c>
      <c r="R35" s="109">
        <v>0</v>
      </c>
      <c r="S35" s="109">
        <v>76627</v>
      </c>
      <c r="T35" s="109">
        <v>0</v>
      </c>
      <c r="U35" s="111"/>
      <c r="V35" s="109">
        <f>SUM(Tabla2[[#This Row],[INGRESOS DE FUENTE LOCAL            (modificado)]:[RECURSOS ESTATALES (modificado)]])</f>
        <v>76627</v>
      </c>
      <c r="W35" s="109">
        <v>0</v>
      </c>
      <c r="X35" s="109">
        <v>0</v>
      </c>
      <c r="Y35" s="109">
        <v>0</v>
      </c>
      <c r="Z35" s="109">
        <v>76627</v>
      </c>
      <c r="AA35" s="109">
        <v>0</v>
      </c>
      <c r="AB35" s="109">
        <f>SUM(Tabla2[[#This Row],[INGRESOS DE FUENTE LOCAL       (comprometido)]:[RECURSOS ESTATALES (comprometido)]])</f>
        <v>76627</v>
      </c>
      <c r="AC35" s="109">
        <v>0</v>
      </c>
      <c r="AD35" s="109">
        <v>0</v>
      </c>
      <c r="AE35" s="109">
        <v>0</v>
      </c>
      <c r="AF35" s="109">
        <f>Tabla2[[#This Row],[RECURSOS FEDERALES CONVENIDOS (aprobado)]]</f>
        <v>76627</v>
      </c>
      <c r="AG35" s="109"/>
      <c r="AH35" s="109">
        <f>SUM(Tabla2[[#This Row],[INGRESOS DE FUENTE LOCAL              (devengado)]:[RECURSOS ESTATALES (devengado)]])</f>
        <v>76627</v>
      </c>
      <c r="AI35" s="109">
        <f>SUM(AG31:AG34)</f>
        <v>0</v>
      </c>
      <c r="AJ35" s="109">
        <v>0</v>
      </c>
      <c r="AK35" s="109">
        <v>0</v>
      </c>
      <c r="AL35" s="109">
        <v>76627</v>
      </c>
      <c r="AM35" s="109">
        <v>0</v>
      </c>
      <c r="AN35" s="109">
        <f>SUM(Tabla2[[#This Row],[INGRESOS DE FUENTE LOCAL                 (ejercido)]:[RECURSOS ESTATALES (ejercido)]])</f>
        <v>76627</v>
      </c>
      <c r="AO35" s="109">
        <f>SUM(AM31:AM34)</f>
        <v>0</v>
      </c>
      <c r="AP35" s="109">
        <v>0</v>
      </c>
      <c r="AQ35" s="109">
        <v>0</v>
      </c>
      <c r="AR35" s="109">
        <v>76627</v>
      </c>
      <c r="AS35" s="109"/>
      <c r="AT35" s="109">
        <f>SUM(Tabla2[[#This Row],[INGRESOS DE FUENTE LOCAL                 (ejercido)]:[RECURSOS ESTATALES (ejercido)]])</f>
        <v>76627</v>
      </c>
      <c r="AU35" s="109">
        <f>SUM(AS31:AS34)</f>
        <v>0</v>
      </c>
      <c r="AV35" s="109">
        <v>0</v>
      </c>
      <c r="AW35" s="109">
        <v>0</v>
      </c>
      <c r="AX35" s="109">
        <v>76627</v>
      </c>
      <c r="AY35" s="109">
        <v>0</v>
      </c>
      <c r="AZ35" s="111"/>
      <c r="BA35" s="109">
        <f t="shared" si="0"/>
        <v>0</v>
      </c>
      <c r="BB35" s="109">
        <v>0</v>
      </c>
      <c r="BC35" s="109">
        <v>0</v>
      </c>
      <c r="BD35" s="109">
        <v>0</v>
      </c>
      <c r="BE35" s="109">
        <f>Tabla2[[#This Row],[RECURSOS FEDERALES CONVENIDOS     (modificado)]]-Tabla3[[#This Row],[RECURSOS FEDERALES CONVENIDOS (pagado)]]</f>
        <v>0</v>
      </c>
      <c r="BF35" s="109">
        <v>0</v>
      </c>
    </row>
    <row r="36" spans="1:58" ht="132" x14ac:dyDescent="0.3">
      <c r="A36" s="100" t="s">
        <v>312</v>
      </c>
      <c r="B36" s="104" t="s">
        <v>266</v>
      </c>
      <c r="C36" s="104" t="s">
        <v>268</v>
      </c>
      <c r="D36" s="104" t="s">
        <v>326</v>
      </c>
      <c r="E36" s="107" t="s">
        <v>272</v>
      </c>
      <c r="F36" s="101" t="s">
        <v>354</v>
      </c>
      <c r="G36" s="104" t="s">
        <v>294</v>
      </c>
      <c r="H36" s="102">
        <v>520</v>
      </c>
      <c r="I36" s="103" t="s">
        <v>273</v>
      </c>
      <c r="J36" s="104">
        <v>25601</v>
      </c>
      <c r="K36" s="108" t="s">
        <v>323</v>
      </c>
      <c r="L36" s="104" t="s">
        <v>413</v>
      </c>
      <c r="M36" s="108" t="s">
        <v>324</v>
      </c>
      <c r="N36" s="105" t="s">
        <v>325</v>
      </c>
      <c r="O36" s="109">
        <f>SUM(Tabla2[[#This Row],[INGRESOS DE FUENTE LOCAL                     (aprobado)]:[RECURSOS ESTATALES (aprobado)]])</f>
        <v>3708.58</v>
      </c>
      <c r="P36" s="109">
        <v>0</v>
      </c>
      <c r="Q36" s="109">
        <v>0</v>
      </c>
      <c r="R36" s="109">
        <v>0</v>
      </c>
      <c r="S36" s="109">
        <v>3708.58</v>
      </c>
      <c r="T36" s="109">
        <v>0</v>
      </c>
      <c r="U36" s="111"/>
      <c r="V36" s="109">
        <f>SUM(Tabla2[[#This Row],[INGRESOS DE FUENTE LOCAL            (modificado)]:[RECURSOS ESTATALES (modificado)]])</f>
        <v>3708.58</v>
      </c>
      <c r="W36" s="109">
        <v>0</v>
      </c>
      <c r="X36" s="109">
        <v>0</v>
      </c>
      <c r="Y36" s="109">
        <v>0</v>
      </c>
      <c r="Z36" s="109">
        <v>3708.58</v>
      </c>
      <c r="AA36" s="109">
        <v>0</v>
      </c>
      <c r="AB36" s="109">
        <f>SUM(Tabla2[[#This Row],[INGRESOS DE FUENTE LOCAL       (comprometido)]:[RECURSOS ESTATALES (comprometido)]])</f>
        <v>3708.58</v>
      </c>
      <c r="AC36" s="109">
        <v>0</v>
      </c>
      <c r="AD36" s="109">
        <v>0</v>
      </c>
      <c r="AE36" s="109">
        <v>0</v>
      </c>
      <c r="AF36" s="109">
        <f>Tabla2[[#This Row],[RECURSOS FEDERALES CONVENIDOS (aprobado)]]</f>
        <v>3708.58</v>
      </c>
      <c r="AG36" s="109">
        <v>0</v>
      </c>
      <c r="AH36" s="109">
        <f>SUM(Tabla2[[#This Row],[INGRESOS DE FUENTE LOCAL              (devengado)]:[RECURSOS ESTATALES (devengado)]])</f>
        <v>3708.58</v>
      </c>
      <c r="AI36" s="109">
        <f>SUM(AG31:AG33)</f>
        <v>0</v>
      </c>
      <c r="AJ36" s="109">
        <v>0</v>
      </c>
      <c r="AK36" s="109">
        <v>0</v>
      </c>
      <c r="AL36" s="109">
        <v>3708.58</v>
      </c>
      <c r="AM36" s="109">
        <v>0</v>
      </c>
      <c r="AN36" s="109">
        <f>SUM(Tabla2[[#This Row],[INGRESOS DE FUENTE LOCAL                 (ejercido)]:[RECURSOS ESTATALES (ejercido)]])</f>
        <v>3708.58</v>
      </c>
      <c r="AO36" s="109">
        <f>SUM(AM31:AM33)</f>
        <v>0</v>
      </c>
      <c r="AP36" s="109">
        <v>0</v>
      </c>
      <c r="AQ36" s="109">
        <v>0</v>
      </c>
      <c r="AR36" s="109">
        <v>3708.58</v>
      </c>
      <c r="AS36" s="109">
        <v>0</v>
      </c>
      <c r="AT36" s="109">
        <f>SUM(Tabla2[[#This Row],[INGRESOS DE FUENTE LOCAL                 (ejercido)]:[RECURSOS ESTATALES (ejercido)]])</f>
        <v>3708.58</v>
      </c>
      <c r="AU36" s="109">
        <f>SUM(AS31:AS33)</f>
        <v>0</v>
      </c>
      <c r="AV36" s="109">
        <v>0</v>
      </c>
      <c r="AW36" s="109">
        <v>0</v>
      </c>
      <c r="AX36" s="109">
        <v>3708.58</v>
      </c>
      <c r="AY36" s="109">
        <v>0</v>
      </c>
      <c r="AZ36" s="111"/>
      <c r="BA36" s="109">
        <f t="shared" si="0"/>
        <v>0</v>
      </c>
      <c r="BB36" s="109">
        <v>0</v>
      </c>
      <c r="BC36" s="109">
        <v>0</v>
      </c>
      <c r="BD36" s="109">
        <v>0</v>
      </c>
      <c r="BE36" s="109">
        <f>Tabla2[[#This Row],[RECURSOS FEDERALES CONVENIDOS     (modificado)]]-Tabla3[[#This Row],[RECURSOS FEDERALES CONVENIDOS (pagado)]]</f>
        <v>0</v>
      </c>
      <c r="BF36" s="109">
        <v>0</v>
      </c>
    </row>
    <row r="37" spans="1:58" ht="169.5" customHeight="1" x14ac:dyDescent="0.3">
      <c r="A37" s="100" t="s">
        <v>312</v>
      </c>
      <c r="B37" s="104" t="s">
        <v>266</v>
      </c>
      <c r="C37" s="104" t="s">
        <v>268</v>
      </c>
      <c r="D37" s="104" t="s">
        <v>326</v>
      </c>
      <c r="E37" s="107" t="s">
        <v>272</v>
      </c>
      <c r="F37" s="101" t="s">
        <v>354</v>
      </c>
      <c r="G37" s="104" t="s">
        <v>294</v>
      </c>
      <c r="H37" s="102">
        <v>520</v>
      </c>
      <c r="I37" s="103" t="s">
        <v>273</v>
      </c>
      <c r="J37" s="104">
        <v>32601</v>
      </c>
      <c r="K37" s="108" t="s">
        <v>323</v>
      </c>
      <c r="L37" s="104" t="s">
        <v>414</v>
      </c>
      <c r="M37" s="108" t="s">
        <v>324</v>
      </c>
      <c r="N37" s="105" t="s">
        <v>325</v>
      </c>
      <c r="O37" s="109">
        <f>SUM(Tabla2[[#This Row],[INGRESOS DE FUENTE LOCAL                     (aprobado)]:[RECURSOS ESTATALES (aprobado)]])</f>
        <v>103000</v>
      </c>
      <c r="P37" s="109">
        <v>0</v>
      </c>
      <c r="Q37" s="109">
        <v>0</v>
      </c>
      <c r="R37" s="109">
        <v>0</v>
      </c>
      <c r="S37" s="109">
        <v>103000</v>
      </c>
      <c r="T37" s="109">
        <v>0</v>
      </c>
      <c r="U37" s="111"/>
      <c r="V37" s="109">
        <f>SUM(Tabla2[[#This Row],[INGRESOS DE FUENTE LOCAL            (modificado)]:[RECURSOS ESTATALES (modificado)]])</f>
        <v>103000</v>
      </c>
      <c r="W37" s="109">
        <v>0</v>
      </c>
      <c r="X37" s="109">
        <v>0</v>
      </c>
      <c r="Y37" s="109">
        <v>0</v>
      </c>
      <c r="Z37" s="109">
        <v>103000</v>
      </c>
      <c r="AA37" s="109">
        <v>0</v>
      </c>
      <c r="AB37" s="109">
        <f>SUM(Tabla2[[#This Row],[INGRESOS DE FUENTE LOCAL       (comprometido)]:[RECURSOS ESTATALES (comprometido)]])</f>
        <v>103000</v>
      </c>
      <c r="AC37" s="109">
        <v>0</v>
      </c>
      <c r="AD37" s="109">
        <v>0</v>
      </c>
      <c r="AE37" s="109">
        <v>0</v>
      </c>
      <c r="AF37" s="109">
        <f>Tabla2[[#This Row],[RECURSOS FEDERALES CONVENIDOS (aprobado)]]</f>
        <v>103000</v>
      </c>
      <c r="AG37" s="109">
        <v>0</v>
      </c>
      <c r="AH37" s="109">
        <f>SUM(Tabla2[[#This Row],[INGRESOS DE FUENTE LOCAL              (devengado)]:[RECURSOS ESTATALES (devengado)]])</f>
        <v>103000</v>
      </c>
      <c r="AI37" s="109">
        <f>SUM(AG32:AG34)</f>
        <v>0</v>
      </c>
      <c r="AJ37" s="109">
        <v>0</v>
      </c>
      <c r="AK37" s="109">
        <v>0</v>
      </c>
      <c r="AL37" s="109">
        <v>103000</v>
      </c>
      <c r="AM37" s="109">
        <v>0</v>
      </c>
      <c r="AN37" s="109">
        <f>SUM(Tabla2[[#This Row],[INGRESOS DE FUENTE LOCAL                 (ejercido)]:[RECURSOS ESTATALES (ejercido)]])</f>
        <v>103000</v>
      </c>
      <c r="AO37" s="109">
        <f>SUM(AM32:AM34)</f>
        <v>0</v>
      </c>
      <c r="AP37" s="109">
        <v>0</v>
      </c>
      <c r="AQ37" s="109">
        <v>0</v>
      </c>
      <c r="AR37" s="109">
        <v>103000</v>
      </c>
      <c r="AS37" s="109">
        <v>0</v>
      </c>
      <c r="AT37" s="109">
        <f>SUM(Tabla2[[#This Row],[INGRESOS DE FUENTE LOCAL                 (ejercido)]:[RECURSOS ESTATALES (ejercido)]])</f>
        <v>103000</v>
      </c>
      <c r="AU37" s="109">
        <f>SUM(AS32:AS34)</f>
        <v>0</v>
      </c>
      <c r="AV37" s="109">
        <v>0</v>
      </c>
      <c r="AW37" s="109">
        <v>0</v>
      </c>
      <c r="AX37" s="109">
        <v>103000</v>
      </c>
      <c r="AY37" s="109">
        <v>0</v>
      </c>
      <c r="AZ37" s="111"/>
      <c r="BA37" s="109">
        <f t="shared" si="0"/>
        <v>0</v>
      </c>
      <c r="BB37" s="109">
        <v>0</v>
      </c>
      <c r="BC37" s="109">
        <v>0</v>
      </c>
      <c r="BD37" s="109">
        <v>0</v>
      </c>
      <c r="BE37" s="109">
        <f>Tabla2[[#This Row],[RECURSOS FEDERALES CONVENIDOS     (modificado)]]-Tabla3[[#This Row],[RECURSOS FEDERALES CONVENIDOS (pagado)]]</f>
        <v>0</v>
      </c>
      <c r="BF37" s="109">
        <v>0</v>
      </c>
    </row>
    <row r="38" spans="1:58" ht="174" customHeight="1" x14ac:dyDescent="0.3">
      <c r="A38" s="100" t="s">
        <v>312</v>
      </c>
      <c r="B38" s="104" t="s">
        <v>266</v>
      </c>
      <c r="C38" s="104" t="s">
        <v>268</v>
      </c>
      <c r="D38" s="104" t="s">
        <v>326</v>
      </c>
      <c r="E38" s="107" t="s">
        <v>272</v>
      </c>
      <c r="F38" s="101" t="s">
        <v>354</v>
      </c>
      <c r="G38" s="104" t="s">
        <v>294</v>
      </c>
      <c r="H38" s="102">
        <v>520</v>
      </c>
      <c r="I38" s="103" t="s">
        <v>273</v>
      </c>
      <c r="J38" s="104">
        <v>29801</v>
      </c>
      <c r="K38" s="108" t="s">
        <v>323</v>
      </c>
      <c r="L38" s="104" t="s">
        <v>415</v>
      </c>
      <c r="M38" s="108" t="s">
        <v>324</v>
      </c>
      <c r="N38" s="105" t="s">
        <v>325</v>
      </c>
      <c r="O38" s="109">
        <f>SUM(Tabla2[[#This Row],[INGRESOS DE FUENTE LOCAL                     (aprobado)]:[RECURSOS ESTATALES (aprobado)]])</f>
        <v>8145.58</v>
      </c>
      <c r="P38" s="109">
        <v>0</v>
      </c>
      <c r="Q38" s="109">
        <v>0</v>
      </c>
      <c r="R38" s="109">
        <v>0</v>
      </c>
      <c r="S38" s="109">
        <v>8145.58</v>
      </c>
      <c r="T38" s="109">
        <v>0</v>
      </c>
      <c r="U38" s="111"/>
      <c r="V38" s="109">
        <f>SUM(Tabla2[[#This Row],[INGRESOS DE FUENTE LOCAL            (modificado)]:[RECURSOS ESTATALES (modificado)]])</f>
        <v>8145.58</v>
      </c>
      <c r="W38" s="109">
        <v>0</v>
      </c>
      <c r="X38" s="109">
        <v>0</v>
      </c>
      <c r="Y38" s="109">
        <v>0</v>
      </c>
      <c r="Z38" s="109">
        <v>8145.58</v>
      </c>
      <c r="AA38" s="109">
        <v>0</v>
      </c>
      <c r="AB38" s="109">
        <f>SUM(Tabla2[[#This Row],[INGRESOS DE FUENTE LOCAL       (comprometido)]:[RECURSOS ESTATALES (comprometido)]])</f>
        <v>8145.58</v>
      </c>
      <c r="AC38" s="109">
        <v>0</v>
      </c>
      <c r="AD38" s="109">
        <v>0</v>
      </c>
      <c r="AE38" s="109">
        <v>0</v>
      </c>
      <c r="AF38" s="109">
        <f>Tabla2[[#This Row],[RECURSOS FEDERALES CONVENIDOS (aprobado)]]</f>
        <v>8145.58</v>
      </c>
      <c r="AG38" s="109">
        <v>0</v>
      </c>
      <c r="AH38" s="109">
        <f>SUM(Tabla2[[#This Row],[INGRESOS DE FUENTE LOCAL              (devengado)]:[RECURSOS ESTATALES (devengado)]])</f>
        <v>8145.58</v>
      </c>
      <c r="AI38" s="109">
        <f>SUM(AG33:AG35)</f>
        <v>0</v>
      </c>
      <c r="AJ38" s="109">
        <v>0</v>
      </c>
      <c r="AK38" s="109">
        <v>0</v>
      </c>
      <c r="AL38" s="109">
        <v>8145.58</v>
      </c>
      <c r="AM38" s="109">
        <v>0</v>
      </c>
      <c r="AN38" s="109">
        <f>SUM(Tabla2[[#This Row],[INGRESOS DE FUENTE LOCAL                 (ejercido)]:[RECURSOS ESTATALES (ejercido)]])</f>
        <v>8145.58</v>
      </c>
      <c r="AO38" s="109">
        <f>SUM(AM33:AM35)</f>
        <v>0</v>
      </c>
      <c r="AP38" s="109">
        <v>0</v>
      </c>
      <c r="AQ38" s="109">
        <v>0</v>
      </c>
      <c r="AR38" s="109">
        <v>8145.58</v>
      </c>
      <c r="AS38" s="109">
        <v>0</v>
      </c>
      <c r="AT38" s="109">
        <f>SUM(Tabla2[[#This Row],[INGRESOS DE FUENTE LOCAL                 (ejercido)]:[RECURSOS ESTATALES (ejercido)]])</f>
        <v>8145.58</v>
      </c>
      <c r="AU38" s="109">
        <f>SUM(AS33:AS35)</f>
        <v>0</v>
      </c>
      <c r="AV38" s="109">
        <v>0</v>
      </c>
      <c r="AW38" s="109">
        <v>0</v>
      </c>
      <c r="AX38" s="109">
        <v>8145.58</v>
      </c>
      <c r="AY38" s="109">
        <v>0</v>
      </c>
      <c r="AZ38" s="111"/>
      <c r="BA38" s="109">
        <f t="shared" ref="BA38" si="3">SUM(BB38:BF38)</f>
        <v>0</v>
      </c>
      <c r="BB38" s="109">
        <v>0</v>
      </c>
      <c r="BC38" s="109">
        <v>0</v>
      </c>
      <c r="BD38" s="109">
        <v>0</v>
      </c>
      <c r="BE38" s="109">
        <f>Tabla2[[#This Row],[RECURSOS FEDERALES CONVENIDOS     (modificado)]]-Tabla3[[#This Row],[RECURSOS FEDERALES CONVENIDOS (pagado)]]</f>
        <v>0</v>
      </c>
      <c r="BF38" s="109">
        <v>0</v>
      </c>
    </row>
    <row r="39" spans="1:58" ht="198" x14ac:dyDescent="0.3">
      <c r="A39" s="100" t="s">
        <v>313</v>
      </c>
      <c r="B39" s="104" t="s">
        <v>266</v>
      </c>
      <c r="C39" s="104" t="s">
        <v>288</v>
      </c>
      <c r="D39" s="104" t="s">
        <v>327</v>
      </c>
      <c r="E39" s="107" t="s">
        <v>272</v>
      </c>
      <c r="F39" s="101" t="s">
        <v>355</v>
      </c>
      <c r="G39" s="104" t="s">
        <v>281</v>
      </c>
      <c r="H39" s="102">
        <v>520</v>
      </c>
      <c r="I39" s="103" t="s">
        <v>273</v>
      </c>
      <c r="J39" s="104">
        <v>61305</v>
      </c>
      <c r="K39" s="108" t="s">
        <v>323</v>
      </c>
      <c r="L39" s="104"/>
      <c r="M39" s="108" t="s">
        <v>324</v>
      </c>
      <c r="N39" s="105" t="s">
        <v>325</v>
      </c>
      <c r="O39" s="109">
        <f>SUM(Tabla2[[#This Row],[INGRESOS DE FUENTE LOCAL                     (aprobado)]:[RECURSOS ESTATALES (aprobado)]])</f>
        <v>960000</v>
      </c>
      <c r="P39" s="109">
        <v>0</v>
      </c>
      <c r="Q39" s="109">
        <v>0</v>
      </c>
      <c r="R39" s="109">
        <v>0</v>
      </c>
      <c r="S39" s="98">
        <v>960000</v>
      </c>
      <c r="T39" s="98">
        <v>0</v>
      </c>
      <c r="U39" s="112" t="s">
        <v>387</v>
      </c>
      <c r="V39" s="109">
        <f>SUM(Tabla2[[#This Row],[INGRESOS DE FUENTE LOCAL            (modificado)]:[RECURSOS ESTATALES (modificado)]])</f>
        <v>0</v>
      </c>
      <c r="W39" s="109">
        <v>0</v>
      </c>
      <c r="X39" s="109">
        <v>0</v>
      </c>
      <c r="Y39" s="109">
        <v>0</v>
      </c>
      <c r="Z39" s="98">
        <v>0</v>
      </c>
      <c r="AA39" s="98">
        <v>0</v>
      </c>
      <c r="AB39" s="109">
        <f>SUM(Tabla2[[#This Row],[INGRESOS DE FUENTE LOCAL       (comprometido)]:[RECURSOS ESTATALES (comprometido)]])</f>
        <v>0</v>
      </c>
      <c r="AC39" s="109">
        <v>0</v>
      </c>
      <c r="AD39" s="109">
        <v>0</v>
      </c>
      <c r="AE39" s="109">
        <v>0</v>
      </c>
      <c r="AF39" s="109"/>
      <c r="AG39" s="109">
        <v>0</v>
      </c>
      <c r="AH39" s="109">
        <f>SUM(Tabla2[[#This Row],[INGRESOS DE FUENTE LOCAL              (devengado)]:[RECURSOS ESTATALES (devengado)]])</f>
        <v>0</v>
      </c>
      <c r="AI39" s="109">
        <v>0</v>
      </c>
      <c r="AJ39" s="109">
        <v>0</v>
      </c>
      <c r="AK39" s="109">
        <v>0</v>
      </c>
      <c r="AL39" s="109"/>
      <c r="AM39" s="109">
        <v>0</v>
      </c>
      <c r="AN39" s="109">
        <f>SUM(Tabla2[[#This Row],[INGRESOS DE FUENTE LOCAL                 (ejercido)]:[RECURSOS ESTATALES (ejercido)]])</f>
        <v>0</v>
      </c>
      <c r="AO39" s="109">
        <v>0</v>
      </c>
      <c r="AP39" s="109">
        <v>0</v>
      </c>
      <c r="AQ39" s="109">
        <v>0</v>
      </c>
      <c r="AR39" s="109">
        <v>0</v>
      </c>
      <c r="AS39" s="109">
        <v>0</v>
      </c>
      <c r="AT39" s="109">
        <f>SUM(Tabla2[[#This Row],[INGRESOS DE FUENTE LOCAL                 (ejercido)]:[RECURSOS ESTATALES (ejercido)]])</f>
        <v>0</v>
      </c>
      <c r="AU39" s="109">
        <v>0</v>
      </c>
      <c r="AV39" s="109">
        <v>0</v>
      </c>
      <c r="AW39" s="109">
        <v>0</v>
      </c>
      <c r="AX39" s="109">
        <v>0</v>
      </c>
      <c r="AY39" s="109">
        <v>0</v>
      </c>
      <c r="AZ39" s="111"/>
      <c r="BA39" s="109">
        <f t="shared" si="0"/>
        <v>0</v>
      </c>
      <c r="BB39" s="109">
        <v>0</v>
      </c>
      <c r="BC39" s="109">
        <v>0</v>
      </c>
      <c r="BD39" s="109">
        <v>0</v>
      </c>
      <c r="BE39" s="109">
        <f>Tabla2[[#This Row],[RECURSOS FEDERALES CONVENIDOS     (modificado)]]-Tabla3[[#This Row],[RECURSOS FEDERALES CONVENIDOS (pagado)]]</f>
        <v>0</v>
      </c>
      <c r="BF39" s="109">
        <v>0</v>
      </c>
    </row>
    <row r="40" spans="1:58" ht="165" x14ac:dyDescent="0.3">
      <c r="A40" s="100" t="s">
        <v>314</v>
      </c>
      <c r="B40" s="104" t="s">
        <v>266</v>
      </c>
      <c r="C40" s="104" t="s">
        <v>288</v>
      </c>
      <c r="D40" s="104" t="s">
        <v>327</v>
      </c>
      <c r="E40" s="107" t="s">
        <v>272</v>
      </c>
      <c r="F40" s="101" t="s">
        <v>356</v>
      </c>
      <c r="G40" s="104" t="s">
        <v>295</v>
      </c>
      <c r="H40" s="102">
        <v>520</v>
      </c>
      <c r="I40" s="103" t="s">
        <v>273</v>
      </c>
      <c r="J40" s="104">
        <v>61605</v>
      </c>
      <c r="K40" s="108" t="s">
        <v>323</v>
      </c>
      <c r="L40" s="104"/>
      <c r="M40" s="108" t="s">
        <v>324</v>
      </c>
      <c r="N40" s="105" t="s">
        <v>325</v>
      </c>
      <c r="O40" s="109">
        <f>SUM(Tabla2[[#This Row],[INGRESOS DE FUENTE LOCAL                     (aprobado)]:[RECURSOS ESTATALES (aprobado)]])</f>
        <v>1235000</v>
      </c>
      <c r="P40" s="109">
        <v>0</v>
      </c>
      <c r="Q40" s="109">
        <v>0</v>
      </c>
      <c r="R40" s="109">
        <v>0</v>
      </c>
      <c r="S40" s="98">
        <v>1235000</v>
      </c>
      <c r="T40" s="98">
        <v>0</v>
      </c>
      <c r="U40" s="112" t="s">
        <v>328</v>
      </c>
      <c r="V40" s="109">
        <f>SUM(Tabla2[[#This Row],[INGRESOS DE FUENTE LOCAL            (modificado)]:[RECURSOS ESTATALES (modificado)]])</f>
        <v>0</v>
      </c>
      <c r="W40" s="109">
        <v>0</v>
      </c>
      <c r="X40" s="109">
        <v>0</v>
      </c>
      <c r="Y40" s="109">
        <v>0</v>
      </c>
      <c r="Z40" s="98">
        <v>0</v>
      </c>
      <c r="AA40" s="98"/>
      <c r="AB40" s="109">
        <f>SUM(Tabla2[[#This Row],[INGRESOS DE FUENTE LOCAL       (comprometido)]:[RECURSOS ESTATALES (comprometido)]])</f>
        <v>0</v>
      </c>
      <c r="AC40" s="109">
        <v>0</v>
      </c>
      <c r="AD40" s="109">
        <v>0</v>
      </c>
      <c r="AE40" s="109">
        <v>0</v>
      </c>
      <c r="AF40" s="109"/>
      <c r="AG40" s="109">
        <v>0</v>
      </c>
      <c r="AH40" s="109">
        <f>SUM(Tabla2[[#This Row],[INGRESOS DE FUENTE LOCAL              (devengado)]:[RECURSOS ESTATALES (devengado)]])</f>
        <v>0</v>
      </c>
      <c r="AI40" s="109">
        <v>0</v>
      </c>
      <c r="AJ40" s="109">
        <v>0</v>
      </c>
      <c r="AK40" s="109">
        <v>0</v>
      </c>
      <c r="AL40" s="109"/>
      <c r="AM40" s="109">
        <v>0</v>
      </c>
      <c r="AN40" s="109">
        <f>SUM(Tabla2[[#This Row],[INGRESOS DE FUENTE LOCAL                 (ejercido)]:[RECURSOS ESTATALES (ejercido)]])</f>
        <v>0</v>
      </c>
      <c r="AO40" s="109">
        <v>0</v>
      </c>
      <c r="AP40" s="109">
        <v>0</v>
      </c>
      <c r="AQ40" s="109">
        <v>0</v>
      </c>
      <c r="AR40" s="109">
        <v>0</v>
      </c>
      <c r="AS40" s="109">
        <v>0</v>
      </c>
      <c r="AT40" s="109">
        <v>0</v>
      </c>
      <c r="AU40" s="109">
        <v>0</v>
      </c>
      <c r="AV40" s="109">
        <v>0</v>
      </c>
      <c r="AW40" s="109">
        <v>0</v>
      </c>
      <c r="AX40" s="109">
        <v>0</v>
      </c>
      <c r="AY40" s="109">
        <v>0</v>
      </c>
      <c r="AZ40" s="113"/>
      <c r="BA40" s="109">
        <f t="shared" si="0"/>
        <v>0</v>
      </c>
      <c r="BB40" s="109">
        <v>0</v>
      </c>
      <c r="BC40" s="109">
        <v>0</v>
      </c>
      <c r="BD40" s="109">
        <v>0</v>
      </c>
      <c r="BE40" s="109">
        <f>Tabla2[[#This Row],[RECURSOS FEDERALES CONVENIDOS     (modificado)]]-Tabla3[[#This Row],[RECURSOS FEDERALES CONVENIDOS (pagado)]]</f>
        <v>0</v>
      </c>
      <c r="BF40" s="109">
        <v>0</v>
      </c>
    </row>
    <row r="41" spans="1:58" ht="181.5" x14ac:dyDescent="0.3">
      <c r="A41" s="100" t="s">
        <v>315</v>
      </c>
      <c r="B41" s="104" t="s">
        <v>266</v>
      </c>
      <c r="C41" s="104" t="s">
        <v>289</v>
      </c>
      <c r="D41" s="104" t="s">
        <v>327</v>
      </c>
      <c r="E41" s="107" t="s">
        <v>272</v>
      </c>
      <c r="F41" s="101" t="s">
        <v>357</v>
      </c>
      <c r="G41" s="104" t="s">
        <v>290</v>
      </c>
      <c r="H41" s="102">
        <v>520</v>
      </c>
      <c r="I41" s="103" t="s">
        <v>273</v>
      </c>
      <c r="J41" s="104">
        <v>61305</v>
      </c>
      <c r="K41" s="108" t="s">
        <v>323</v>
      </c>
      <c r="L41" s="104"/>
      <c r="M41" s="108" t="s">
        <v>324</v>
      </c>
      <c r="N41" s="105" t="s">
        <v>325</v>
      </c>
      <c r="O41" s="109">
        <f>SUM(Tabla2[[#This Row],[INGRESOS DE FUENTE LOCAL                     (aprobado)]:[RECURSOS ESTATALES (aprobado)]])</f>
        <v>1440000</v>
      </c>
      <c r="P41" s="109">
        <v>0</v>
      </c>
      <c r="Q41" s="109">
        <v>0</v>
      </c>
      <c r="R41" s="109">
        <v>0</v>
      </c>
      <c r="S41" s="98">
        <v>1440000</v>
      </c>
      <c r="T41" s="98">
        <v>0</v>
      </c>
      <c r="U41" s="112" t="s">
        <v>386</v>
      </c>
      <c r="V41" s="109">
        <f>SUM(Tabla2[[#This Row],[INGRESOS DE FUENTE LOCAL            (modificado)]:[RECURSOS ESTATALES (modificado)]])</f>
        <v>0</v>
      </c>
      <c r="W41" s="109">
        <v>0</v>
      </c>
      <c r="X41" s="109">
        <v>0</v>
      </c>
      <c r="Y41" s="109">
        <v>0</v>
      </c>
      <c r="Z41" s="98">
        <v>0</v>
      </c>
      <c r="AA41" s="98">
        <v>0</v>
      </c>
      <c r="AB41" s="109">
        <f>SUM(Tabla2[[#This Row],[INGRESOS DE FUENTE LOCAL       (comprometido)]:[RECURSOS ESTATALES (comprometido)]])</f>
        <v>0</v>
      </c>
      <c r="AC41" s="109">
        <v>0</v>
      </c>
      <c r="AD41" s="109">
        <v>0</v>
      </c>
      <c r="AE41" s="109">
        <v>0</v>
      </c>
      <c r="AF41" s="109"/>
      <c r="AG41" s="109">
        <v>0</v>
      </c>
      <c r="AH41" s="109">
        <f>SUM(Tabla2[[#This Row],[INGRESOS DE FUENTE LOCAL              (devengado)]:[RECURSOS ESTATALES (devengado)]])</f>
        <v>0</v>
      </c>
      <c r="AI41" s="109">
        <v>0</v>
      </c>
      <c r="AJ41" s="109">
        <v>0</v>
      </c>
      <c r="AK41" s="109">
        <v>0</v>
      </c>
      <c r="AL41" s="109"/>
      <c r="AM41" s="109">
        <v>0</v>
      </c>
      <c r="AN41" s="109">
        <f>SUM(Tabla2[[#This Row],[INGRESOS DE FUENTE LOCAL                 (ejercido)]:[RECURSOS ESTATALES (ejercido)]])</f>
        <v>0</v>
      </c>
      <c r="AO41" s="109">
        <v>0</v>
      </c>
      <c r="AP41" s="109">
        <v>0</v>
      </c>
      <c r="AQ41" s="109">
        <v>0</v>
      </c>
      <c r="AR41" s="109">
        <v>0</v>
      </c>
      <c r="AS41" s="109">
        <v>0</v>
      </c>
      <c r="AT41" s="109">
        <f>SUM(AU39:AY39)</f>
        <v>0</v>
      </c>
      <c r="AU41" s="109">
        <v>0</v>
      </c>
      <c r="AV41" s="109">
        <v>0</v>
      </c>
      <c r="AW41" s="109">
        <v>0</v>
      </c>
      <c r="AX41" s="109">
        <v>0</v>
      </c>
      <c r="AY41" s="109">
        <v>0</v>
      </c>
      <c r="AZ41" s="113"/>
      <c r="BA41" s="109">
        <f t="shared" si="0"/>
        <v>0</v>
      </c>
      <c r="BB41" s="109">
        <v>0</v>
      </c>
      <c r="BC41" s="109">
        <v>0</v>
      </c>
      <c r="BD41" s="109">
        <v>0</v>
      </c>
      <c r="BE41" s="109">
        <f>Tabla2[[#This Row],[RECURSOS FEDERALES CONVENIDOS     (modificado)]]-Tabla3[[#This Row],[RECURSOS FEDERALES CONVENIDOS (pagado)]]</f>
        <v>0</v>
      </c>
      <c r="BF41" s="109">
        <v>0</v>
      </c>
    </row>
    <row r="42" spans="1:58" ht="165" x14ac:dyDescent="0.3">
      <c r="A42" s="100" t="s">
        <v>405</v>
      </c>
      <c r="B42" s="104" t="s">
        <v>266</v>
      </c>
      <c r="C42" s="104" t="s">
        <v>266</v>
      </c>
      <c r="D42" s="104" t="s">
        <v>327</v>
      </c>
      <c r="E42" s="107" t="s">
        <v>272</v>
      </c>
      <c r="F42" s="101" t="s">
        <v>347</v>
      </c>
      <c r="G42" s="104" t="s">
        <v>280</v>
      </c>
      <c r="H42" s="106" t="s">
        <v>321</v>
      </c>
      <c r="I42" s="114" t="s">
        <v>322</v>
      </c>
      <c r="J42" s="104">
        <v>61605</v>
      </c>
      <c r="K42" s="108" t="s">
        <v>323</v>
      </c>
      <c r="L42" s="104"/>
      <c r="M42" s="108" t="s">
        <v>324</v>
      </c>
      <c r="N42" s="105" t="s">
        <v>325</v>
      </c>
      <c r="O42" s="109">
        <f>SUM(Tabla2[[#This Row],[INGRESOS DE FUENTE LOCAL                     (aprobado)]:[RECURSOS ESTATALES (aprobado)]])</f>
        <v>900000</v>
      </c>
      <c r="P42" s="109">
        <v>0</v>
      </c>
      <c r="Q42" s="109">
        <v>0</v>
      </c>
      <c r="R42" s="109">
        <v>0</v>
      </c>
      <c r="S42" s="98">
        <v>0</v>
      </c>
      <c r="T42" s="98">
        <v>900000</v>
      </c>
      <c r="U42" s="112" t="s">
        <v>328</v>
      </c>
      <c r="V42" s="109">
        <f>SUM(Tabla2[[#This Row],[INGRESOS DE FUENTE LOCAL            (modificado)]:[RECURSOS ESTATALES (modificado)]])</f>
        <v>0</v>
      </c>
      <c r="W42" s="109">
        <v>0</v>
      </c>
      <c r="X42" s="109">
        <v>0</v>
      </c>
      <c r="Y42" s="109">
        <v>0</v>
      </c>
      <c r="Z42" s="98">
        <v>0</v>
      </c>
      <c r="AA42" s="98">
        <v>0</v>
      </c>
      <c r="AB42" s="109">
        <f>SUM(Tabla2[[#This Row],[INGRESOS DE FUENTE LOCAL       (comprometido)]:[RECURSOS ESTATALES (comprometido)]])</f>
        <v>0</v>
      </c>
      <c r="AC42" s="109">
        <v>0</v>
      </c>
      <c r="AD42" s="109">
        <v>0</v>
      </c>
      <c r="AE42" s="109">
        <v>0</v>
      </c>
      <c r="AF42" s="109">
        <v>0</v>
      </c>
      <c r="AG42" s="109">
        <v>0</v>
      </c>
      <c r="AH42" s="109">
        <f>SUM(Tabla2[[#This Row],[INGRESOS DE FUENTE LOCAL              (devengado)]:[RECURSOS ESTATALES (devengado)]])</f>
        <v>0</v>
      </c>
      <c r="AI42" s="109">
        <v>0</v>
      </c>
      <c r="AJ42" s="109">
        <v>0</v>
      </c>
      <c r="AK42" s="109">
        <v>0</v>
      </c>
      <c r="AL42" s="109"/>
      <c r="AM42" s="109">
        <v>0</v>
      </c>
      <c r="AN42" s="109">
        <f>SUM(Tabla2[[#This Row],[INGRESOS DE FUENTE LOCAL                 (ejercido)]:[RECURSOS ESTATALES (ejercido)]])</f>
        <v>0</v>
      </c>
      <c r="AO42" s="109">
        <v>0</v>
      </c>
      <c r="AP42" s="109">
        <v>0</v>
      </c>
      <c r="AQ42" s="109">
        <v>0</v>
      </c>
      <c r="AR42" s="109">
        <v>0</v>
      </c>
      <c r="AS42" s="109">
        <v>0</v>
      </c>
      <c r="AT42" s="109">
        <v>0</v>
      </c>
      <c r="AU42" s="109">
        <v>0</v>
      </c>
      <c r="AV42" s="109">
        <v>0</v>
      </c>
      <c r="AW42" s="109">
        <v>0</v>
      </c>
      <c r="AX42" s="109">
        <v>0</v>
      </c>
      <c r="AY42" s="109">
        <v>0</v>
      </c>
      <c r="AZ42" s="109">
        <v>0</v>
      </c>
      <c r="BA42" s="109">
        <f t="shared" si="0"/>
        <v>0</v>
      </c>
      <c r="BB42" s="109">
        <v>0</v>
      </c>
      <c r="BC42" s="109">
        <v>0</v>
      </c>
      <c r="BD42" s="109">
        <v>0</v>
      </c>
      <c r="BE42" s="109">
        <f>Tabla2[[#This Row],[RECURSOS FEDERALES CONVENIDOS     (modificado)]]-Tabla3[[#This Row],[RECURSOS FEDERALES CONVENIDOS (pagado)]]</f>
        <v>0</v>
      </c>
      <c r="BF42" s="109">
        <v>0</v>
      </c>
    </row>
    <row r="43" spans="1:58" ht="165" x14ac:dyDescent="0.3">
      <c r="A43" s="100" t="s">
        <v>336</v>
      </c>
      <c r="B43" s="104" t="s">
        <v>266</v>
      </c>
      <c r="C43" s="104" t="s">
        <v>266</v>
      </c>
      <c r="D43" s="104" t="s">
        <v>327</v>
      </c>
      <c r="E43" s="107" t="s">
        <v>272</v>
      </c>
      <c r="F43" s="101" t="s">
        <v>352</v>
      </c>
      <c r="G43" s="104" t="s">
        <v>280</v>
      </c>
      <c r="H43" s="106" t="s">
        <v>321</v>
      </c>
      <c r="I43" s="114" t="s">
        <v>322</v>
      </c>
      <c r="J43" s="104">
        <v>61605</v>
      </c>
      <c r="K43" s="108" t="s">
        <v>323</v>
      </c>
      <c r="L43" s="104"/>
      <c r="M43" s="108" t="s">
        <v>324</v>
      </c>
      <c r="N43" s="105" t="s">
        <v>325</v>
      </c>
      <c r="O43" s="109">
        <f>SUM(Tabla2[[#This Row],[INGRESOS DE FUENTE LOCAL                     (aprobado)]:[RECURSOS ESTATALES (aprobado)]])</f>
        <v>700000</v>
      </c>
      <c r="P43" s="109">
        <v>0</v>
      </c>
      <c r="Q43" s="109">
        <v>0</v>
      </c>
      <c r="R43" s="109">
        <v>0</v>
      </c>
      <c r="S43" s="98">
        <v>0</v>
      </c>
      <c r="T43" s="98">
        <v>700000</v>
      </c>
      <c r="U43" s="112" t="s">
        <v>328</v>
      </c>
      <c r="V43" s="109">
        <f>SUM(Tabla2[[#This Row],[INGRESOS DE FUENTE LOCAL            (modificado)]:[RECURSOS ESTATALES (modificado)]])</f>
        <v>0</v>
      </c>
      <c r="W43" s="109">
        <v>0</v>
      </c>
      <c r="X43" s="109">
        <v>0</v>
      </c>
      <c r="Y43" s="109">
        <v>0</v>
      </c>
      <c r="Z43" s="98">
        <v>0</v>
      </c>
      <c r="AA43" s="98">
        <v>0</v>
      </c>
      <c r="AB43" s="109">
        <f>SUM(Tabla2[[#This Row],[INGRESOS DE FUENTE LOCAL       (comprometido)]:[RECURSOS ESTATALES (comprometido)]])</f>
        <v>0</v>
      </c>
      <c r="AC43" s="109">
        <v>0</v>
      </c>
      <c r="AD43" s="109">
        <v>0</v>
      </c>
      <c r="AE43" s="109">
        <v>0</v>
      </c>
      <c r="AF43" s="109">
        <v>0</v>
      </c>
      <c r="AG43" s="109">
        <v>0</v>
      </c>
      <c r="AH43" s="109">
        <f>SUM(Tabla2[[#This Row],[INGRESOS DE FUENTE LOCAL              (devengado)]:[RECURSOS ESTATALES (devengado)]])</f>
        <v>0</v>
      </c>
      <c r="AI43" s="109">
        <v>0</v>
      </c>
      <c r="AJ43" s="109">
        <v>0</v>
      </c>
      <c r="AK43" s="109">
        <v>0</v>
      </c>
      <c r="AL43" s="109">
        <v>0</v>
      </c>
      <c r="AM43" s="109">
        <v>0</v>
      </c>
      <c r="AN43" s="109">
        <f>SUM(Tabla2[[#This Row],[INGRESOS DE FUENTE LOCAL                 (ejercido)]:[RECURSOS ESTATALES (ejercido)]])</f>
        <v>0</v>
      </c>
      <c r="AO43" s="109">
        <v>0</v>
      </c>
      <c r="AP43" s="109">
        <v>0</v>
      </c>
      <c r="AQ43" s="109">
        <v>0</v>
      </c>
      <c r="AR43" s="109">
        <v>0</v>
      </c>
      <c r="AS43" s="109">
        <v>0</v>
      </c>
      <c r="AT43" s="109">
        <f>SUM(AV31:AY31)</f>
        <v>0</v>
      </c>
      <c r="AU43" s="109">
        <v>0</v>
      </c>
      <c r="AV43" s="109">
        <v>0</v>
      </c>
      <c r="AW43" s="109">
        <v>0</v>
      </c>
      <c r="AX43" s="109">
        <v>0</v>
      </c>
      <c r="AY43" s="109">
        <v>0</v>
      </c>
      <c r="AZ43" s="113"/>
      <c r="BA43" s="109">
        <f t="shared" si="0"/>
        <v>0</v>
      </c>
      <c r="BB43" s="109">
        <v>0</v>
      </c>
      <c r="BC43" s="109">
        <v>0</v>
      </c>
      <c r="BD43" s="109">
        <v>0</v>
      </c>
      <c r="BE43" s="109">
        <f>Tabla2[[#This Row],[RECURSOS FEDERALES CONVENIDOS     (modificado)]]-Tabla3[[#This Row],[RECURSOS FEDERALES CONVENIDOS (pagado)]]</f>
        <v>0</v>
      </c>
      <c r="BF43" s="109">
        <v>0</v>
      </c>
    </row>
    <row r="44" spans="1:58" ht="200.25" customHeight="1" x14ac:dyDescent="0.3">
      <c r="A44" s="100" t="s">
        <v>316</v>
      </c>
      <c r="B44" s="104" t="s">
        <v>266</v>
      </c>
      <c r="C44" s="104" t="s">
        <v>266</v>
      </c>
      <c r="D44" s="104" t="s">
        <v>326</v>
      </c>
      <c r="E44" s="107" t="s">
        <v>272</v>
      </c>
      <c r="F44" s="101" t="s">
        <v>352</v>
      </c>
      <c r="G44" s="104" t="s">
        <v>280</v>
      </c>
      <c r="H44" s="106" t="s">
        <v>321</v>
      </c>
      <c r="I44" s="114" t="s">
        <v>322</v>
      </c>
      <c r="J44" s="104">
        <v>61306</v>
      </c>
      <c r="K44" s="108" t="s">
        <v>323</v>
      </c>
      <c r="L44" s="104"/>
      <c r="M44" s="108" t="s">
        <v>324</v>
      </c>
      <c r="N44" s="105" t="s">
        <v>325</v>
      </c>
      <c r="O44" s="109">
        <f>SUM(Tabla2[[#This Row],[INGRESOS DE FUENTE LOCAL                     (aprobado)]:[RECURSOS ESTATALES (aprobado)]])</f>
        <v>350000</v>
      </c>
      <c r="P44" s="109">
        <v>0</v>
      </c>
      <c r="Q44" s="109">
        <v>0</v>
      </c>
      <c r="R44" s="109">
        <v>0</v>
      </c>
      <c r="S44" s="98">
        <v>0</v>
      </c>
      <c r="T44" s="98">
        <v>350000</v>
      </c>
      <c r="U44" s="112" t="s">
        <v>328</v>
      </c>
      <c r="V44" s="109">
        <f>SUM(Tabla2[[#This Row],[INGRESOS DE FUENTE LOCAL            (modificado)]:[RECURSOS ESTATALES (modificado)]])</f>
        <v>0</v>
      </c>
      <c r="W44" s="109">
        <v>0</v>
      </c>
      <c r="X44" s="109">
        <v>0</v>
      </c>
      <c r="Y44" s="109">
        <v>0</v>
      </c>
      <c r="Z44" s="98">
        <v>0</v>
      </c>
      <c r="AA44" s="98">
        <v>0</v>
      </c>
      <c r="AB44" s="109">
        <f>SUM(Tabla2[[#This Row],[INGRESOS DE FUENTE LOCAL       (comprometido)]:[RECURSOS ESTATALES (comprometido)]])</f>
        <v>0</v>
      </c>
      <c r="AC44" s="109">
        <v>0</v>
      </c>
      <c r="AD44" s="109">
        <v>0</v>
      </c>
      <c r="AE44" s="109">
        <v>0</v>
      </c>
      <c r="AF44" s="109">
        <v>0</v>
      </c>
      <c r="AG44" s="109">
        <v>0</v>
      </c>
      <c r="AH44" s="109">
        <f>SUM(Tabla2[[#This Row],[INGRESOS DE FUENTE LOCAL              (devengado)]:[RECURSOS ESTATALES (devengado)]])</f>
        <v>0</v>
      </c>
      <c r="AI44" s="109">
        <v>0</v>
      </c>
      <c r="AJ44" s="109">
        <v>0</v>
      </c>
      <c r="AK44" s="109">
        <v>0</v>
      </c>
      <c r="AL44" s="109">
        <v>0</v>
      </c>
      <c r="AM44" s="109">
        <v>0</v>
      </c>
      <c r="AN44" s="109">
        <f>SUM(Tabla2[[#This Row],[INGRESOS DE FUENTE LOCAL                 (ejercido)]:[RECURSOS ESTATALES (ejercido)]])</f>
        <v>0</v>
      </c>
      <c r="AO44" s="109">
        <v>0</v>
      </c>
      <c r="AP44" s="109">
        <v>0</v>
      </c>
      <c r="AQ44" s="109">
        <v>0</v>
      </c>
      <c r="AR44" s="109">
        <v>0</v>
      </c>
      <c r="AS44" s="109">
        <v>0</v>
      </c>
      <c r="AT44" s="109">
        <f>SUM(AU32:AY32)</f>
        <v>0</v>
      </c>
      <c r="AU44" s="109">
        <v>0</v>
      </c>
      <c r="AV44" s="109">
        <v>0</v>
      </c>
      <c r="AW44" s="109">
        <v>0</v>
      </c>
      <c r="AX44" s="109">
        <v>0</v>
      </c>
      <c r="AY44" s="109">
        <v>0</v>
      </c>
      <c r="AZ44" s="113"/>
      <c r="BA44" s="109">
        <f t="shared" si="0"/>
        <v>0</v>
      </c>
      <c r="BB44" s="109">
        <v>0</v>
      </c>
      <c r="BC44" s="109">
        <v>0</v>
      </c>
      <c r="BD44" s="109">
        <v>0</v>
      </c>
      <c r="BE44" s="109">
        <f>Tabla2[[#This Row],[RECURSOS FEDERALES CONVENIDOS     (modificado)]]-Tabla3[[#This Row],[RECURSOS FEDERALES CONVENIDOS (pagado)]]</f>
        <v>0</v>
      </c>
      <c r="BF44" s="109">
        <v>0</v>
      </c>
    </row>
    <row r="45" spans="1:58" ht="165" x14ac:dyDescent="0.3">
      <c r="A45" s="100" t="s">
        <v>317</v>
      </c>
      <c r="B45" s="104" t="s">
        <v>266</v>
      </c>
      <c r="C45" s="104" t="s">
        <v>269</v>
      </c>
      <c r="D45" s="104" t="s">
        <v>327</v>
      </c>
      <c r="E45" s="107" t="s">
        <v>272</v>
      </c>
      <c r="F45" s="101" t="s">
        <v>347</v>
      </c>
      <c r="G45" s="104" t="s">
        <v>279</v>
      </c>
      <c r="H45" s="106" t="s">
        <v>321</v>
      </c>
      <c r="I45" s="114" t="s">
        <v>322</v>
      </c>
      <c r="J45" s="104">
        <v>61202</v>
      </c>
      <c r="K45" s="108" t="s">
        <v>323</v>
      </c>
      <c r="L45" s="104"/>
      <c r="M45" s="108" t="s">
        <v>324</v>
      </c>
      <c r="N45" s="105" t="s">
        <v>325</v>
      </c>
      <c r="O45" s="109">
        <f>SUM(Tabla2[[#This Row],[INGRESOS DE FUENTE LOCAL                     (aprobado)]:[RECURSOS ESTATALES (aprobado)]])</f>
        <v>900000</v>
      </c>
      <c r="P45" s="109">
        <v>0</v>
      </c>
      <c r="Q45" s="109">
        <v>0</v>
      </c>
      <c r="R45" s="109">
        <v>0</v>
      </c>
      <c r="S45" s="98">
        <v>0</v>
      </c>
      <c r="T45" s="98">
        <v>900000</v>
      </c>
      <c r="U45" s="112" t="s">
        <v>328</v>
      </c>
      <c r="V45" s="109">
        <f>SUM(Tabla2[[#This Row],[INGRESOS DE FUENTE LOCAL            (modificado)]:[RECURSOS ESTATALES (modificado)]])</f>
        <v>0</v>
      </c>
      <c r="W45" s="109">
        <v>0</v>
      </c>
      <c r="X45" s="109">
        <v>0</v>
      </c>
      <c r="Y45" s="109">
        <v>0</v>
      </c>
      <c r="Z45" s="98">
        <v>0</v>
      </c>
      <c r="AA45" s="98">
        <v>0</v>
      </c>
      <c r="AB45" s="109">
        <f>SUM(Tabla2[[#This Row],[INGRESOS DE FUENTE LOCAL       (comprometido)]:[RECURSOS ESTATALES (comprometido)]])</f>
        <v>0</v>
      </c>
      <c r="AC45" s="109">
        <v>0</v>
      </c>
      <c r="AD45" s="109">
        <v>0</v>
      </c>
      <c r="AE45" s="109">
        <v>0</v>
      </c>
      <c r="AF45" s="109">
        <v>0</v>
      </c>
      <c r="AG45" s="109">
        <v>0</v>
      </c>
      <c r="AH45" s="109">
        <f>SUM(Tabla2[[#This Row],[INGRESOS DE FUENTE LOCAL              (devengado)]:[RECURSOS ESTATALES (devengado)]])</f>
        <v>0</v>
      </c>
      <c r="AI45" s="109">
        <v>0</v>
      </c>
      <c r="AJ45" s="109">
        <v>0</v>
      </c>
      <c r="AK45" s="109">
        <v>0</v>
      </c>
      <c r="AL45" s="109">
        <v>0</v>
      </c>
      <c r="AM45" s="109">
        <v>0</v>
      </c>
      <c r="AN45" s="109">
        <f>SUM(Tabla2[[#This Row],[INGRESOS DE FUENTE LOCAL                 (ejercido)]:[RECURSOS ESTATALES (ejercido)]])</f>
        <v>0</v>
      </c>
      <c r="AO45" s="109">
        <v>0</v>
      </c>
      <c r="AP45" s="109">
        <v>0</v>
      </c>
      <c r="AQ45" s="109">
        <v>0</v>
      </c>
      <c r="AR45" s="109">
        <v>0</v>
      </c>
      <c r="AS45" s="109">
        <v>0</v>
      </c>
      <c r="AT45" s="109">
        <f>SUM(AU43:AY43)</f>
        <v>0</v>
      </c>
      <c r="AU45" s="109">
        <v>0</v>
      </c>
      <c r="AV45" s="109">
        <v>0</v>
      </c>
      <c r="AW45" s="109">
        <v>0</v>
      </c>
      <c r="AX45" s="109">
        <v>0</v>
      </c>
      <c r="AY45" s="109">
        <v>0</v>
      </c>
      <c r="AZ45" s="113"/>
      <c r="BA45" s="109">
        <f t="shared" si="0"/>
        <v>0</v>
      </c>
      <c r="BB45" s="109">
        <v>0</v>
      </c>
      <c r="BC45" s="109">
        <v>0</v>
      </c>
      <c r="BD45" s="109">
        <v>0</v>
      </c>
      <c r="BE45" s="109">
        <f>Tabla2[[#This Row],[RECURSOS FEDERALES CONVENIDOS     (modificado)]]-Tabla3[[#This Row],[RECURSOS FEDERALES CONVENIDOS (pagado)]]</f>
        <v>0</v>
      </c>
      <c r="BF45" s="109">
        <f>Tabla2[[#This Row],[RECURSOS ESTATALES (modificado)]]-Tabla2[[#This Row],[RECURSOS ESTATALES (comprometido)]]</f>
        <v>0</v>
      </c>
    </row>
    <row r="46" spans="1:58" ht="186" customHeight="1" x14ac:dyDescent="0.3">
      <c r="A46" s="100" t="s">
        <v>318</v>
      </c>
      <c r="B46" s="104" t="s">
        <v>282</v>
      </c>
      <c r="C46" s="104" t="s">
        <v>267</v>
      </c>
      <c r="D46" s="104" t="s">
        <v>327</v>
      </c>
      <c r="E46" s="107" t="s">
        <v>272</v>
      </c>
      <c r="F46" s="101" t="s">
        <v>358</v>
      </c>
      <c r="G46" s="104" t="s">
        <v>278</v>
      </c>
      <c r="H46" s="106" t="s">
        <v>321</v>
      </c>
      <c r="I46" s="114" t="s">
        <v>322</v>
      </c>
      <c r="J46" s="104">
        <v>61605</v>
      </c>
      <c r="K46" s="108" t="s">
        <v>323</v>
      </c>
      <c r="L46" s="104"/>
      <c r="M46" s="108" t="s">
        <v>324</v>
      </c>
      <c r="N46" s="105" t="s">
        <v>325</v>
      </c>
      <c r="O46" s="109">
        <f>SUM(Tabla2[[#This Row],[INGRESOS DE FUENTE LOCAL                     (aprobado)]:[RECURSOS ESTATALES (aprobado)]])</f>
        <v>945000</v>
      </c>
      <c r="P46" s="109">
        <v>0</v>
      </c>
      <c r="Q46" s="109">
        <v>0</v>
      </c>
      <c r="R46" s="109">
        <v>0</v>
      </c>
      <c r="S46" s="98">
        <v>945000</v>
      </c>
      <c r="T46" s="98">
        <v>0</v>
      </c>
      <c r="U46" s="110"/>
      <c r="V46" s="109">
        <f>SUM(Tabla2[[#This Row],[INGRESOS DE FUENTE LOCAL            (modificado)]:[RECURSOS ESTATALES (modificado)]])</f>
        <v>945000</v>
      </c>
      <c r="W46" s="109">
        <v>0</v>
      </c>
      <c r="X46" s="109">
        <v>0</v>
      </c>
      <c r="Y46" s="109">
        <v>0</v>
      </c>
      <c r="Z46" s="98">
        <v>945000</v>
      </c>
      <c r="AA46" s="98">
        <v>0</v>
      </c>
      <c r="AB46" s="109">
        <f>SUM(Tabla2[[#This Row],[INGRESOS DE FUENTE LOCAL       (comprometido)]:[RECURSOS ESTATALES (comprometido)]])</f>
        <v>945000</v>
      </c>
      <c r="AC46" s="109">
        <v>0</v>
      </c>
      <c r="AD46" s="109">
        <v>0</v>
      </c>
      <c r="AE46" s="109">
        <v>0</v>
      </c>
      <c r="AF46" s="109">
        <v>945000</v>
      </c>
      <c r="AG46" s="109">
        <v>0</v>
      </c>
      <c r="AH46" s="109">
        <f>SUM(Tabla2[[#This Row],[INGRESOS DE FUENTE LOCAL              (devengado)]:[RECURSOS ESTATALES (devengado)]])</f>
        <v>945000</v>
      </c>
      <c r="AI46" s="109">
        <v>0</v>
      </c>
      <c r="AJ46" s="109">
        <v>0</v>
      </c>
      <c r="AK46" s="109">
        <v>0</v>
      </c>
      <c r="AL46" s="109">
        <v>945000</v>
      </c>
      <c r="AM46" s="109">
        <v>0</v>
      </c>
      <c r="AN46" s="109">
        <f>SUM(Tabla2[[#This Row],[INGRESOS DE FUENTE LOCAL                 (ejercido)]:[RECURSOS ESTATALES (ejercido)]])</f>
        <v>945000</v>
      </c>
      <c r="AO46" s="109">
        <v>0</v>
      </c>
      <c r="AP46" s="109">
        <v>0</v>
      </c>
      <c r="AQ46" s="109">
        <v>0</v>
      </c>
      <c r="AR46" s="109">
        <v>945000</v>
      </c>
      <c r="AS46" s="109">
        <v>0</v>
      </c>
      <c r="AT46" s="109">
        <f t="shared" ref="AT46" si="4">SUM(AU46:AY46)</f>
        <v>945000</v>
      </c>
      <c r="AU46" s="109">
        <v>0</v>
      </c>
      <c r="AV46" s="109">
        <v>0</v>
      </c>
      <c r="AW46" s="109">
        <v>0</v>
      </c>
      <c r="AX46" s="109">
        <v>945000</v>
      </c>
      <c r="AY46" s="109">
        <v>0</v>
      </c>
      <c r="AZ46" s="113"/>
      <c r="BA46" s="109">
        <f t="shared" si="0"/>
        <v>0</v>
      </c>
      <c r="BB46" s="109">
        <v>0</v>
      </c>
      <c r="BC46" s="109">
        <v>0</v>
      </c>
      <c r="BD46" s="109">
        <v>0</v>
      </c>
      <c r="BE46" s="109">
        <v>0</v>
      </c>
      <c r="BF46" s="109">
        <f>Tabla2[[#This Row],[RECURSOS ESTATALES (modificado)]]-Tabla2[[#This Row],[RECURSOS ESTATALES (comprometido)]]</f>
        <v>0</v>
      </c>
    </row>
    <row r="47" spans="1:58" ht="165" x14ac:dyDescent="0.3">
      <c r="A47" s="100" t="s">
        <v>319</v>
      </c>
      <c r="B47" s="104" t="s">
        <v>266</v>
      </c>
      <c r="C47" s="104" t="s">
        <v>271</v>
      </c>
      <c r="D47" s="104" t="s">
        <v>327</v>
      </c>
      <c r="E47" s="107" t="s">
        <v>272</v>
      </c>
      <c r="F47" s="101" t="s">
        <v>359</v>
      </c>
      <c r="G47" s="104" t="s">
        <v>277</v>
      </c>
      <c r="H47" s="106" t="s">
        <v>321</v>
      </c>
      <c r="I47" s="114" t="s">
        <v>322</v>
      </c>
      <c r="J47" s="104">
        <v>61306</v>
      </c>
      <c r="K47" s="108" t="s">
        <v>323</v>
      </c>
      <c r="L47" s="102"/>
      <c r="M47" s="108" t="s">
        <v>324</v>
      </c>
      <c r="N47" s="105" t="s">
        <v>325</v>
      </c>
      <c r="O47" s="109">
        <f>SUM(Tabla2[[#This Row],[INGRESOS DE FUENTE LOCAL                     (aprobado)]:[RECURSOS ESTATALES (aprobado)]])</f>
        <v>745000</v>
      </c>
      <c r="P47" s="109">
        <v>0</v>
      </c>
      <c r="Q47" s="109">
        <v>0</v>
      </c>
      <c r="R47" s="109">
        <v>0</v>
      </c>
      <c r="S47" s="98">
        <v>0</v>
      </c>
      <c r="T47" s="98">
        <v>745000</v>
      </c>
      <c r="U47" s="112" t="s">
        <v>328</v>
      </c>
      <c r="V47" s="109">
        <f>SUM(Tabla2[[#This Row],[INGRESOS DE FUENTE LOCAL            (modificado)]:[RECURSOS ESTATALES (modificado)]])</f>
        <v>0</v>
      </c>
      <c r="W47" s="109">
        <v>0</v>
      </c>
      <c r="X47" s="109">
        <v>0</v>
      </c>
      <c r="Y47" s="109">
        <v>0</v>
      </c>
      <c r="Z47" s="98">
        <v>0</v>
      </c>
      <c r="AA47" s="98"/>
      <c r="AB47" s="109">
        <f>SUM(Tabla2[[#This Row],[INGRESOS DE FUENTE LOCAL       (comprometido)]:[RECURSOS ESTATALES (comprometido)]])</f>
        <v>0</v>
      </c>
      <c r="AC47" s="109">
        <v>0</v>
      </c>
      <c r="AD47" s="109">
        <v>0</v>
      </c>
      <c r="AE47" s="109">
        <v>0</v>
      </c>
      <c r="AF47" s="109"/>
      <c r="AG47" s="109">
        <v>0</v>
      </c>
      <c r="AH47" s="109">
        <f>SUM(Tabla2[[#This Row],[INGRESOS DE FUENTE LOCAL              (devengado)]:[RECURSOS ESTATALES (devengado)]])</f>
        <v>0</v>
      </c>
      <c r="AI47" s="109">
        <v>0</v>
      </c>
      <c r="AJ47" s="109">
        <v>0</v>
      </c>
      <c r="AK47" s="109">
        <v>0</v>
      </c>
      <c r="AL47" s="109">
        <v>0</v>
      </c>
      <c r="AM47" s="109">
        <v>0</v>
      </c>
      <c r="AN47" s="109">
        <f>SUM(Tabla2[[#This Row],[INGRESOS DE FUENTE LOCAL                 (ejercido)]:[RECURSOS ESTATALES (ejercido)]])</f>
        <v>0</v>
      </c>
      <c r="AO47" s="109">
        <v>0</v>
      </c>
      <c r="AP47" s="109">
        <v>0</v>
      </c>
      <c r="AQ47" s="109">
        <v>0</v>
      </c>
      <c r="AR47" s="109">
        <v>0</v>
      </c>
      <c r="AS47" s="109">
        <v>0</v>
      </c>
      <c r="AT47" s="109">
        <f>SUM(AU45:AY45)</f>
        <v>0</v>
      </c>
      <c r="AU47" s="109">
        <v>0</v>
      </c>
      <c r="AV47" s="109">
        <v>0</v>
      </c>
      <c r="AW47" s="109">
        <v>0</v>
      </c>
      <c r="AX47" s="109">
        <v>0</v>
      </c>
      <c r="AY47" s="109">
        <v>0</v>
      </c>
      <c r="AZ47" s="113"/>
      <c r="BA47" s="109">
        <f t="shared" si="0"/>
        <v>0</v>
      </c>
      <c r="BB47" s="109">
        <v>0</v>
      </c>
      <c r="BC47" s="109">
        <v>0</v>
      </c>
      <c r="BD47" s="109">
        <v>0</v>
      </c>
      <c r="BE47" s="109">
        <f>Tabla2[[#This Row],[RECURSOS FEDERALES CONVENIDOS     (modificado)]]-Tabla3[[#This Row],[RECURSOS FEDERALES CONVENIDOS (pagado)]]</f>
        <v>0</v>
      </c>
      <c r="BF47" s="109">
        <v>0</v>
      </c>
    </row>
    <row r="48" spans="1:58" ht="165" x14ac:dyDescent="0.3">
      <c r="A48" s="100" t="s">
        <v>320</v>
      </c>
      <c r="B48" s="104" t="s">
        <v>266</v>
      </c>
      <c r="C48" s="104" t="s">
        <v>271</v>
      </c>
      <c r="D48" s="104" t="s">
        <v>327</v>
      </c>
      <c r="E48" s="107" t="s">
        <v>272</v>
      </c>
      <c r="F48" s="101" t="s">
        <v>359</v>
      </c>
      <c r="G48" s="104" t="s">
        <v>277</v>
      </c>
      <c r="H48" s="106" t="s">
        <v>321</v>
      </c>
      <c r="I48" s="114" t="s">
        <v>322</v>
      </c>
      <c r="J48" s="104">
        <v>61605</v>
      </c>
      <c r="K48" s="108" t="s">
        <v>323</v>
      </c>
      <c r="L48" s="102"/>
      <c r="M48" s="108" t="s">
        <v>324</v>
      </c>
      <c r="N48" s="105" t="s">
        <v>325</v>
      </c>
      <c r="O48" s="109">
        <f>SUM(Tabla2[[#This Row],[INGRESOS DE FUENTE LOCAL                     (aprobado)]:[RECURSOS ESTATALES (aprobado)]])</f>
        <v>1282207.6299999999</v>
      </c>
      <c r="P48" s="109">
        <v>0</v>
      </c>
      <c r="Q48" s="109">
        <v>0</v>
      </c>
      <c r="R48" s="109">
        <v>0</v>
      </c>
      <c r="S48" s="98">
        <v>0</v>
      </c>
      <c r="T48" s="98">
        <v>1282207.6299999999</v>
      </c>
      <c r="U48" s="112" t="s">
        <v>328</v>
      </c>
      <c r="V48" s="109">
        <f>SUM(Tabla2[[#This Row],[INGRESOS DE FUENTE LOCAL            (modificado)]:[RECURSOS ESTATALES (modificado)]])</f>
        <v>0</v>
      </c>
      <c r="W48" s="109">
        <v>0</v>
      </c>
      <c r="X48" s="109">
        <v>0</v>
      </c>
      <c r="Y48" s="109">
        <v>0</v>
      </c>
      <c r="Z48" s="98">
        <v>0</v>
      </c>
      <c r="AA48" s="98"/>
      <c r="AB48" s="109">
        <f>SUM(Tabla2[[#This Row],[INGRESOS DE FUENTE LOCAL       (comprometido)]:[RECURSOS ESTATALES (comprometido)]])</f>
        <v>0</v>
      </c>
      <c r="AC48" s="109">
        <v>0</v>
      </c>
      <c r="AD48" s="109">
        <v>0</v>
      </c>
      <c r="AE48" s="109">
        <v>0</v>
      </c>
      <c r="AF48" s="109"/>
      <c r="AG48" s="109">
        <v>0</v>
      </c>
      <c r="AH48" s="109">
        <f>SUM(Tabla2[[#This Row],[INGRESOS DE FUENTE LOCAL              (devengado)]:[RECURSOS ESTATALES (devengado)]])</f>
        <v>0</v>
      </c>
      <c r="AI48" s="109">
        <v>0</v>
      </c>
      <c r="AJ48" s="109">
        <v>0</v>
      </c>
      <c r="AK48" s="109">
        <v>0</v>
      </c>
      <c r="AL48" s="109">
        <v>0</v>
      </c>
      <c r="AM48" s="109">
        <v>0</v>
      </c>
      <c r="AN48" s="109">
        <f>SUM(Tabla2[[#This Row],[INGRESOS DE FUENTE LOCAL                 (ejercido)]:[RECURSOS ESTATALES (ejercido)]])</f>
        <v>0</v>
      </c>
      <c r="AO48" s="109">
        <v>0</v>
      </c>
      <c r="AP48" s="109">
        <v>0</v>
      </c>
      <c r="AQ48" s="109">
        <v>0</v>
      </c>
      <c r="AR48" s="109">
        <v>0</v>
      </c>
      <c r="AS48" s="109">
        <v>0</v>
      </c>
      <c r="AT48" s="109">
        <v>0</v>
      </c>
      <c r="AU48" s="109">
        <v>0</v>
      </c>
      <c r="AV48" s="109">
        <v>0</v>
      </c>
      <c r="AW48" s="109">
        <v>0</v>
      </c>
      <c r="AX48" s="109">
        <v>0</v>
      </c>
      <c r="AY48" s="109">
        <v>0</v>
      </c>
      <c r="AZ48" s="113"/>
      <c r="BA48" s="109">
        <f t="shared" si="0"/>
        <v>0</v>
      </c>
      <c r="BB48" s="109">
        <v>0</v>
      </c>
      <c r="BC48" s="109">
        <v>0</v>
      </c>
      <c r="BD48" s="109">
        <v>0</v>
      </c>
      <c r="BE48" s="109">
        <f>Tabla2[[#This Row],[RECURSOS FEDERALES CONVENIDOS     (modificado)]]-Tabla3[[#This Row],[RECURSOS FEDERALES CONVENIDOS (pagado)]]</f>
        <v>0</v>
      </c>
      <c r="BF48" s="109">
        <v>0</v>
      </c>
    </row>
    <row r="49" spans="1:67" ht="243" customHeight="1" x14ac:dyDescent="0.3">
      <c r="A49" s="100" t="s">
        <v>329</v>
      </c>
      <c r="B49" s="104" t="s">
        <v>266</v>
      </c>
      <c r="C49" s="104" t="s">
        <v>266</v>
      </c>
      <c r="D49" s="104" t="s">
        <v>327</v>
      </c>
      <c r="E49" s="107" t="s">
        <v>272</v>
      </c>
      <c r="F49" s="101" t="s">
        <v>360</v>
      </c>
      <c r="G49" s="104" t="s">
        <v>290</v>
      </c>
      <c r="H49" s="106" t="s">
        <v>321</v>
      </c>
      <c r="I49" s="114" t="s">
        <v>322</v>
      </c>
      <c r="J49" s="104">
        <v>61404</v>
      </c>
      <c r="K49" s="108" t="s">
        <v>323</v>
      </c>
      <c r="L49" s="104"/>
      <c r="M49" s="108" t="s">
        <v>324</v>
      </c>
      <c r="N49" s="115"/>
      <c r="O49" s="109">
        <f>SUM(Tabla2[[#This Row],[INGRESOS DE FUENTE LOCAL                     (aprobado)]:[RECURSOS ESTATALES (aprobado)]])</f>
        <v>0</v>
      </c>
      <c r="P49" s="109">
        <v>0</v>
      </c>
      <c r="Q49" s="109">
        <v>0</v>
      </c>
      <c r="R49" s="109">
        <v>0</v>
      </c>
      <c r="S49" s="109">
        <v>0</v>
      </c>
      <c r="T49" s="109">
        <v>0</v>
      </c>
      <c r="U49" s="112" t="s">
        <v>328</v>
      </c>
      <c r="V49" s="109">
        <f>SUM(Tabla2[[#This Row],[INGRESOS DE FUENTE LOCAL            (modificado)]:[RECURSOS ESTATALES (modificado)]])</f>
        <v>1512154.18</v>
      </c>
      <c r="W49" s="109">
        <v>0</v>
      </c>
      <c r="X49" s="109">
        <v>0</v>
      </c>
      <c r="Y49" s="109">
        <v>0</v>
      </c>
      <c r="Z49" s="98">
        <v>0</v>
      </c>
      <c r="AA49" s="98">
        <v>1512154.18</v>
      </c>
      <c r="AB49" s="109">
        <f>SUM(Tabla2[[#This Row],[INGRESOS DE FUENTE LOCAL       (comprometido)]:[RECURSOS ESTATALES (comprometido)]])</f>
        <v>0</v>
      </c>
      <c r="AC49" s="109">
        <v>0</v>
      </c>
      <c r="AD49" s="109">
        <v>0</v>
      </c>
      <c r="AE49" s="109">
        <v>0</v>
      </c>
      <c r="AF49" s="109">
        <f>Tabla2[[#This Row],[RECURSOS FEDERALES CONVENIDOS (aprobado)]]</f>
        <v>0</v>
      </c>
      <c r="AG49" s="109">
        <v>0</v>
      </c>
      <c r="AH49" s="109">
        <f>SUM(Tabla2[[#This Row],[INGRESOS DE FUENTE LOCAL              (devengado)]:[RECURSOS ESTATALES (devengado)]])</f>
        <v>0</v>
      </c>
      <c r="AI49" s="109">
        <f t="shared" ref="AI49:AI50" si="5">SUM(AG43:AG48)</f>
        <v>0</v>
      </c>
      <c r="AJ49" s="109">
        <v>0</v>
      </c>
      <c r="AK49" s="109">
        <v>0</v>
      </c>
      <c r="AL49" s="109">
        <v>0</v>
      </c>
      <c r="AM49" s="109">
        <v>0</v>
      </c>
      <c r="AN49" s="109">
        <f>SUM(Tabla2[[#This Row],[INGRESOS DE FUENTE LOCAL                 (ejercido)]:[RECURSOS ESTATALES (ejercido)]])</f>
        <v>0</v>
      </c>
      <c r="AO49" s="109">
        <v>0</v>
      </c>
      <c r="AP49" s="109">
        <v>0</v>
      </c>
      <c r="AQ49" s="109">
        <v>0</v>
      </c>
      <c r="AR49" s="109">
        <v>0</v>
      </c>
      <c r="AS49" s="109">
        <v>0</v>
      </c>
      <c r="AT49" s="109">
        <v>0</v>
      </c>
      <c r="AU49" s="109">
        <f t="shared" ref="AU49:AU50" si="6">SUM(AS43:AS48)</f>
        <v>0</v>
      </c>
      <c r="AV49" s="109">
        <v>0</v>
      </c>
      <c r="AW49" s="109">
        <v>0</v>
      </c>
      <c r="AX49" s="109">
        <v>0</v>
      </c>
      <c r="AY49" s="109">
        <v>0</v>
      </c>
      <c r="AZ49" s="111"/>
      <c r="BA49" s="109">
        <f t="shared" si="0"/>
        <v>0</v>
      </c>
      <c r="BB49" s="109">
        <v>0</v>
      </c>
      <c r="BC49" s="109">
        <v>0</v>
      </c>
      <c r="BD49" s="109">
        <v>0</v>
      </c>
      <c r="BE49" s="109">
        <f>Tabla2[[#This Row],[RECURSOS FEDERALES CONVENIDOS     (modificado)]]-Tabla3[[#This Row],[RECURSOS FEDERALES CONVENIDOS (pagado)]]</f>
        <v>0</v>
      </c>
      <c r="BF49" s="109">
        <v>0</v>
      </c>
    </row>
    <row r="50" spans="1:67" ht="284.25" customHeight="1" x14ac:dyDescent="0.3">
      <c r="A50" s="100" t="s">
        <v>330</v>
      </c>
      <c r="B50" s="104" t="s">
        <v>266</v>
      </c>
      <c r="C50" s="104" t="s">
        <v>333</v>
      </c>
      <c r="D50" s="104" t="s">
        <v>327</v>
      </c>
      <c r="E50" s="107" t="s">
        <v>272</v>
      </c>
      <c r="F50" s="101" t="s">
        <v>361</v>
      </c>
      <c r="G50" s="104" t="s">
        <v>334</v>
      </c>
      <c r="H50" s="106" t="s">
        <v>321</v>
      </c>
      <c r="I50" s="114" t="s">
        <v>322</v>
      </c>
      <c r="J50" s="104">
        <v>61404</v>
      </c>
      <c r="K50" s="108" t="s">
        <v>323</v>
      </c>
      <c r="L50" s="104"/>
      <c r="M50" s="108" t="s">
        <v>324</v>
      </c>
      <c r="N50" s="115"/>
      <c r="O50" s="109">
        <f>SUM(Tabla2[[#This Row],[INGRESOS DE FUENTE LOCAL                     (aprobado)]:[RECURSOS ESTATALES (aprobado)]])</f>
        <v>0</v>
      </c>
      <c r="P50" s="109">
        <v>0</v>
      </c>
      <c r="Q50" s="109">
        <v>0</v>
      </c>
      <c r="R50" s="109">
        <v>0</v>
      </c>
      <c r="S50" s="109">
        <v>0</v>
      </c>
      <c r="T50" s="109">
        <v>0</v>
      </c>
      <c r="U50" s="112" t="s">
        <v>328</v>
      </c>
      <c r="V50" s="109">
        <f>SUM(Tabla2[[#This Row],[INGRESOS DE FUENTE LOCAL            (modificado)]:[RECURSOS ESTATALES (modificado)]])</f>
        <v>2443205.8199999998</v>
      </c>
      <c r="W50" s="109">
        <v>0</v>
      </c>
      <c r="X50" s="109">
        <v>0</v>
      </c>
      <c r="Y50" s="109">
        <v>0</v>
      </c>
      <c r="Z50" s="98">
        <v>0</v>
      </c>
      <c r="AA50" s="98">
        <v>2443205.8199999998</v>
      </c>
      <c r="AB50" s="109">
        <f>SUM(Tabla2[[#This Row],[INGRESOS DE FUENTE LOCAL       (comprometido)]:[RECURSOS ESTATALES (comprometido)]])</f>
        <v>0</v>
      </c>
      <c r="AC50" s="109">
        <v>0</v>
      </c>
      <c r="AD50" s="109">
        <v>0</v>
      </c>
      <c r="AE50" s="109">
        <v>0</v>
      </c>
      <c r="AF50" s="109">
        <f>Tabla2[[#This Row],[RECURSOS FEDERALES CONVENIDOS (aprobado)]]</f>
        <v>0</v>
      </c>
      <c r="AG50" s="109">
        <v>0</v>
      </c>
      <c r="AH50" s="109">
        <f>SUM(Tabla2[[#This Row],[INGRESOS DE FUENTE LOCAL              (devengado)]:[RECURSOS ESTATALES (devengado)]])</f>
        <v>0</v>
      </c>
      <c r="AI50" s="109">
        <f t="shared" si="5"/>
        <v>0</v>
      </c>
      <c r="AJ50" s="109">
        <v>0</v>
      </c>
      <c r="AK50" s="109">
        <v>0</v>
      </c>
      <c r="AL50" s="109">
        <v>0</v>
      </c>
      <c r="AM50" s="109">
        <v>0</v>
      </c>
      <c r="AN50" s="109">
        <f>SUM(Tabla2[[#This Row],[INGRESOS DE FUENTE LOCAL                 (ejercido)]:[RECURSOS ESTATALES (ejercido)]])</f>
        <v>0</v>
      </c>
      <c r="AO50" s="109">
        <v>0</v>
      </c>
      <c r="AP50" s="109">
        <v>0</v>
      </c>
      <c r="AQ50" s="109">
        <v>0</v>
      </c>
      <c r="AR50" s="109">
        <v>0</v>
      </c>
      <c r="AS50" s="109">
        <v>0</v>
      </c>
      <c r="AT50" s="109">
        <v>0</v>
      </c>
      <c r="AU50" s="109">
        <f t="shared" si="6"/>
        <v>0</v>
      </c>
      <c r="AV50" s="109">
        <v>0</v>
      </c>
      <c r="AW50" s="109">
        <v>0</v>
      </c>
      <c r="AX50" s="109">
        <v>0</v>
      </c>
      <c r="AY50" s="109">
        <v>0</v>
      </c>
      <c r="AZ50" s="226"/>
      <c r="BA50" s="228">
        <f t="shared" ref="BA50:BA69" si="7">SUM(BB50:BF50)</f>
        <v>0</v>
      </c>
      <c r="BB50" s="109">
        <f t="shared" ref="BB50:BB69" si="8">SUM(AY44:AY49)</f>
        <v>0</v>
      </c>
      <c r="BC50" s="109">
        <v>0</v>
      </c>
      <c r="BD50" s="109">
        <v>0</v>
      </c>
      <c r="BE50" s="109">
        <f>Tabla2[[#This Row],[RECURSOS FEDERALES CONVENIDOS     (modificado)]]-Tabla3[[#This Row],[RECURSOS FEDERALES CONVENIDOS (pagado)]]</f>
        <v>0</v>
      </c>
      <c r="BF50" s="109">
        <v>0</v>
      </c>
    </row>
    <row r="51" spans="1:67" ht="165" x14ac:dyDescent="0.3">
      <c r="A51" s="100" t="s">
        <v>370</v>
      </c>
      <c r="B51" s="104" t="s">
        <v>266</v>
      </c>
      <c r="C51" s="104" t="s">
        <v>266</v>
      </c>
      <c r="D51" s="104" t="s">
        <v>327</v>
      </c>
      <c r="E51" s="107" t="s">
        <v>272</v>
      </c>
      <c r="F51" s="101" t="s">
        <v>352</v>
      </c>
      <c r="G51" s="104" t="s">
        <v>280</v>
      </c>
      <c r="H51" s="102">
        <v>520</v>
      </c>
      <c r="I51" s="103" t="s">
        <v>273</v>
      </c>
      <c r="J51" s="104">
        <v>61605</v>
      </c>
      <c r="K51" s="108" t="s">
        <v>323</v>
      </c>
      <c r="L51" s="104" t="s">
        <v>363</v>
      </c>
      <c r="M51" s="108" t="s">
        <v>324</v>
      </c>
      <c r="N51" s="115"/>
      <c r="O51" s="109">
        <f>SUM(Tabla2[[#This Row],[INGRESOS DE FUENTE LOCAL                     (aprobado)]:[RECURSOS ESTATALES (aprobado)]])</f>
        <v>0</v>
      </c>
      <c r="P51" s="109">
        <v>0</v>
      </c>
      <c r="Q51" s="109">
        <v>0</v>
      </c>
      <c r="R51" s="109">
        <v>0</v>
      </c>
      <c r="S51" s="109">
        <v>0</v>
      </c>
      <c r="T51" s="109">
        <v>0</v>
      </c>
      <c r="U51" s="112" t="s">
        <v>328</v>
      </c>
      <c r="V51" s="109">
        <f>SUM(Tabla2[[#This Row],[INGRESOS DE FUENTE LOCAL            (modificado)]:[RECURSOS ESTATALES (modificado)]])</f>
        <v>1230000</v>
      </c>
      <c r="W51" s="109">
        <v>0</v>
      </c>
      <c r="X51" s="109">
        <v>0</v>
      </c>
      <c r="Y51" s="109">
        <v>0</v>
      </c>
      <c r="Z51" s="98">
        <v>1230000</v>
      </c>
      <c r="AA51" s="98">
        <v>0</v>
      </c>
      <c r="AB51" s="109">
        <f>SUM(Tabla2[[#This Row],[INGRESOS DE FUENTE LOCAL       (comprometido)]:[RECURSOS ESTATALES (comprometido)]])</f>
        <v>1230000</v>
      </c>
      <c r="AC51" s="109">
        <v>0</v>
      </c>
      <c r="AD51" s="109">
        <v>0</v>
      </c>
      <c r="AE51" s="109">
        <v>0</v>
      </c>
      <c r="AF51" s="109">
        <v>1230000</v>
      </c>
      <c r="AG51" s="109">
        <v>0</v>
      </c>
      <c r="AH51" s="109">
        <f>SUM(Tabla2[[#This Row],[INGRESOS DE FUENTE LOCAL              (devengado)]:[RECURSOS ESTATALES (devengado)]])</f>
        <v>1230000</v>
      </c>
      <c r="AI51" s="109">
        <f>SUM(AG43:AG48)</f>
        <v>0</v>
      </c>
      <c r="AJ51" s="109">
        <v>0</v>
      </c>
      <c r="AK51" s="109">
        <v>0</v>
      </c>
      <c r="AL51" s="109">
        <v>1230000</v>
      </c>
      <c r="AM51" s="109">
        <v>0</v>
      </c>
      <c r="AN51" s="109">
        <f>SUM(Tabla2[[#This Row],[INGRESOS DE FUENTE LOCAL                 (ejercido)]:[RECURSOS ESTATALES (ejercido)]])</f>
        <v>1230000</v>
      </c>
      <c r="AO51" s="109">
        <f>SUM(AM43:AM48)</f>
        <v>0</v>
      </c>
      <c r="AP51" s="109">
        <v>0</v>
      </c>
      <c r="AQ51" s="109">
        <v>0</v>
      </c>
      <c r="AR51" s="109">
        <v>1230000</v>
      </c>
      <c r="AS51" s="109">
        <v>0</v>
      </c>
      <c r="AT51" s="109">
        <f>SUM(AU51:AY51)</f>
        <v>1230000</v>
      </c>
      <c r="AU51" s="109">
        <f>SUM(AS43:AS48)</f>
        <v>0</v>
      </c>
      <c r="AV51" s="109">
        <v>0</v>
      </c>
      <c r="AW51" s="109">
        <v>0</v>
      </c>
      <c r="AX51" s="109">
        <v>1230000</v>
      </c>
      <c r="AY51" s="109">
        <v>0</v>
      </c>
      <c r="AZ51" s="227"/>
      <c r="BA51" s="228">
        <f t="shared" si="7"/>
        <v>0</v>
      </c>
      <c r="BB51" s="109">
        <f t="shared" si="8"/>
        <v>0</v>
      </c>
      <c r="BC51" s="109">
        <v>0</v>
      </c>
      <c r="BD51" s="109">
        <v>0</v>
      </c>
      <c r="BE51" s="109">
        <f>Tabla2[[#This Row],[RECURSOS FEDERALES CONVENIDOS     (modificado)]]-Tabla3[[#This Row],[RECURSOS FEDERALES CONVENIDOS (pagado)]]</f>
        <v>0</v>
      </c>
      <c r="BF51" s="109">
        <v>0</v>
      </c>
      <c r="BG51" s="117"/>
    </row>
    <row r="52" spans="1:67" ht="165" x14ac:dyDescent="0.3">
      <c r="A52" s="100" t="s">
        <v>331</v>
      </c>
      <c r="B52" s="104" t="s">
        <v>266</v>
      </c>
      <c r="C52" s="104" t="s">
        <v>266</v>
      </c>
      <c r="D52" s="104" t="s">
        <v>327</v>
      </c>
      <c r="E52" s="107" t="s">
        <v>272</v>
      </c>
      <c r="F52" s="101" t="s">
        <v>362</v>
      </c>
      <c r="G52" s="104" t="s">
        <v>335</v>
      </c>
      <c r="H52" s="102">
        <v>520</v>
      </c>
      <c r="I52" s="103" t="s">
        <v>273</v>
      </c>
      <c r="J52" s="104">
        <v>61605</v>
      </c>
      <c r="K52" s="108" t="s">
        <v>323</v>
      </c>
      <c r="L52" s="104"/>
      <c r="M52" s="108" t="s">
        <v>324</v>
      </c>
      <c r="N52" s="115"/>
      <c r="O52" s="109">
        <f>SUM(Tabla2[[#This Row],[INGRESOS DE FUENTE LOCAL                     (aprobado)]:[RECURSOS ESTATALES (aprobado)]])</f>
        <v>0</v>
      </c>
      <c r="P52" s="109">
        <v>0</v>
      </c>
      <c r="Q52" s="109">
        <v>0</v>
      </c>
      <c r="R52" s="109">
        <v>0</v>
      </c>
      <c r="S52" s="109">
        <v>0</v>
      </c>
      <c r="T52" s="109">
        <v>0</v>
      </c>
      <c r="U52" s="112" t="s">
        <v>328</v>
      </c>
      <c r="V52" s="109">
        <f>SUM(Tabla2[[#This Row],[INGRESOS DE FUENTE LOCAL            (modificado)]:[RECURSOS ESTATALES (modificado)]])</f>
        <v>980000</v>
      </c>
      <c r="W52" s="109">
        <v>0</v>
      </c>
      <c r="X52" s="109">
        <v>0</v>
      </c>
      <c r="Y52" s="109">
        <v>0</v>
      </c>
      <c r="Z52" s="98">
        <v>980000</v>
      </c>
      <c r="AA52" s="98">
        <v>0</v>
      </c>
      <c r="AB52" s="109">
        <f>SUM(Tabla2[[#This Row],[INGRESOS DE FUENTE LOCAL       (comprometido)]:[RECURSOS ESTATALES (comprometido)]])</f>
        <v>980000</v>
      </c>
      <c r="AC52" s="109">
        <v>0</v>
      </c>
      <c r="AD52" s="109">
        <v>0</v>
      </c>
      <c r="AE52" s="109">
        <v>0</v>
      </c>
      <c r="AF52" s="109">
        <v>980000</v>
      </c>
      <c r="AG52" s="109">
        <v>0</v>
      </c>
      <c r="AH52" s="109">
        <f>SUM(Tabla2[[#This Row],[INGRESOS DE FUENTE LOCAL              (devengado)]:[RECURSOS ESTATALES (devengado)]])</f>
        <v>980000</v>
      </c>
      <c r="AI52" s="109">
        <f>SUM(AG46:AG51)</f>
        <v>0</v>
      </c>
      <c r="AJ52" s="109">
        <v>0</v>
      </c>
      <c r="AK52" s="109">
        <v>0</v>
      </c>
      <c r="AL52" s="109">
        <v>980000</v>
      </c>
      <c r="AM52" s="109">
        <v>0</v>
      </c>
      <c r="AN52" s="109">
        <f>SUM(Tabla2[[#This Row],[INGRESOS DE FUENTE LOCAL                 (ejercido)]:[RECURSOS ESTATALES (ejercido)]])</f>
        <v>980000</v>
      </c>
      <c r="AO52" s="109">
        <f>SUM(AM46:AM51)</f>
        <v>0</v>
      </c>
      <c r="AP52" s="109">
        <v>0</v>
      </c>
      <c r="AQ52" s="109">
        <v>0</v>
      </c>
      <c r="AR52" s="109">
        <v>980000</v>
      </c>
      <c r="AS52" s="109">
        <v>0</v>
      </c>
      <c r="AT52" s="109">
        <f>SUM(AU52:AY52)</f>
        <v>980000</v>
      </c>
      <c r="AU52" s="109">
        <f>SUM(AS46:AS51)</f>
        <v>0</v>
      </c>
      <c r="AV52" s="109">
        <v>0</v>
      </c>
      <c r="AW52" s="109">
        <v>0</v>
      </c>
      <c r="AX52" s="109">
        <v>980000</v>
      </c>
      <c r="AY52" s="109">
        <v>0</v>
      </c>
      <c r="AZ52" s="227"/>
      <c r="BA52" s="228">
        <f t="shared" si="7"/>
        <v>0</v>
      </c>
      <c r="BB52" s="109">
        <f t="shared" si="8"/>
        <v>0</v>
      </c>
      <c r="BC52" s="109">
        <v>0</v>
      </c>
      <c r="BD52" s="109">
        <v>0</v>
      </c>
      <c r="BE52" s="109">
        <f>Tabla2[[#This Row],[RECURSOS FEDERALES CONVENIDOS     (modificado)]]-Tabla3[[#This Row],[RECURSOS FEDERALES CONVENIDOS (pagado)]]</f>
        <v>0</v>
      </c>
      <c r="BF52" s="109">
        <v>0</v>
      </c>
    </row>
    <row r="53" spans="1:67" ht="198" x14ac:dyDescent="0.3">
      <c r="A53" s="100" t="s">
        <v>332</v>
      </c>
      <c r="B53" s="104" t="s">
        <v>266</v>
      </c>
      <c r="C53" s="104" t="s">
        <v>266</v>
      </c>
      <c r="D53" s="104" t="s">
        <v>327</v>
      </c>
      <c r="E53" s="107" t="s">
        <v>272</v>
      </c>
      <c r="F53" s="101" t="s">
        <v>346</v>
      </c>
      <c r="G53" s="104" t="s">
        <v>281</v>
      </c>
      <c r="H53" s="102">
        <v>520</v>
      </c>
      <c r="I53" s="103" t="s">
        <v>273</v>
      </c>
      <c r="J53" s="104">
        <v>61605</v>
      </c>
      <c r="K53" s="108" t="s">
        <v>323</v>
      </c>
      <c r="L53" s="104"/>
      <c r="M53" s="108" t="s">
        <v>324</v>
      </c>
      <c r="N53" s="115"/>
      <c r="O53" s="109">
        <f>SUM(Tabla2[[#This Row],[INGRESOS DE FUENTE LOCAL                     (aprobado)]:[RECURSOS ESTATALES (aprobado)]])</f>
        <v>0</v>
      </c>
      <c r="P53" s="109">
        <v>0</v>
      </c>
      <c r="Q53" s="109">
        <v>0</v>
      </c>
      <c r="R53" s="109">
        <v>0</v>
      </c>
      <c r="S53" s="109">
        <v>0</v>
      </c>
      <c r="T53" s="109">
        <v>0</v>
      </c>
      <c r="U53" s="112" t="s">
        <v>388</v>
      </c>
      <c r="V53" s="109">
        <f>SUM(Tabla2[[#This Row],[INGRESOS DE FUENTE LOCAL            (modificado)]:[RECURSOS ESTATALES (modificado)]])</f>
        <v>0</v>
      </c>
      <c r="W53" s="109">
        <v>0</v>
      </c>
      <c r="X53" s="109">
        <v>0</v>
      </c>
      <c r="Y53" s="109">
        <v>0</v>
      </c>
      <c r="Z53" s="98">
        <v>0</v>
      </c>
      <c r="AA53" s="98">
        <v>0</v>
      </c>
      <c r="AB53" s="109">
        <f>SUM(Tabla2[[#This Row],[INGRESOS DE FUENTE LOCAL       (comprometido)]:[RECURSOS ESTATALES (comprometido)]])</f>
        <v>0</v>
      </c>
      <c r="AC53" s="109">
        <v>0</v>
      </c>
      <c r="AD53" s="109">
        <v>0</v>
      </c>
      <c r="AE53" s="109"/>
      <c r="AF53" s="109">
        <f>Tabla2[[#This Row],[RECURSOS FEDERALES CONVENIDOS (aprobado)]]</f>
        <v>0</v>
      </c>
      <c r="AG53" s="109">
        <v>0</v>
      </c>
      <c r="AH53" s="109">
        <f>SUM(Tabla2[[#This Row],[INGRESOS DE FUENTE LOCAL              (devengado)]:[RECURSOS ESTATALES (devengado)]])</f>
        <v>0</v>
      </c>
      <c r="AI53" s="109">
        <f>SUM(AG43:AG48)</f>
        <v>0</v>
      </c>
      <c r="AJ53" s="109">
        <v>0</v>
      </c>
      <c r="AK53" s="109">
        <v>0</v>
      </c>
      <c r="AL53" s="109">
        <v>0</v>
      </c>
      <c r="AM53" s="109">
        <v>0</v>
      </c>
      <c r="AN53" s="109">
        <f>SUM(Tabla2[[#This Row],[INGRESOS DE FUENTE LOCAL                 (ejercido)]:[RECURSOS ESTATALES (ejercido)]])</f>
        <v>0</v>
      </c>
      <c r="AO53" s="109">
        <f>SUM(AM43:AM48)</f>
        <v>0</v>
      </c>
      <c r="AP53" s="109">
        <v>0</v>
      </c>
      <c r="AQ53" s="109">
        <v>0</v>
      </c>
      <c r="AR53" s="109">
        <v>0</v>
      </c>
      <c r="AS53" s="109">
        <v>0</v>
      </c>
      <c r="AT53" s="109">
        <f>SUM(AU41:AY41)</f>
        <v>0</v>
      </c>
      <c r="AU53" s="109">
        <f>SUM(AS43:AS48)</f>
        <v>0</v>
      </c>
      <c r="AV53" s="109">
        <v>0</v>
      </c>
      <c r="AW53" s="109">
        <v>0</v>
      </c>
      <c r="AX53" s="109">
        <v>0</v>
      </c>
      <c r="AY53" s="109">
        <v>0</v>
      </c>
      <c r="AZ53" s="227"/>
      <c r="BA53" s="228">
        <f t="shared" si="7"/>
        <v>0</v>
      </c>
      <c r="BB53" s="109">
        <f t="shared" si="8"/>
        <v>0</v>
      </c>
      <c r="BC53" s="109">
        <v>0</v>
      </c>
      <c r="BD53" s="109">
        <v>0</v>
      </c>
      <c r="BE53" s="109">
        <f>Tabla2[[#This Row],[RECURSOS FEDERALES CONVENIDOS     (modificado)]]-Tabla3[[#This Row],[RECURSOS FEDERALES CONVENIDOS (pagado)]]</f>
        <v>0</v>
      </c>
      <c r="BF53" s="109">
        <v>0</v>
      </c>
    </row>
    <row r="54" spans="1:67" ht="181.5" x14ac:dyDescent="0.3">
      <c r="A54" s="100" t="s">
        <v>375</v>
      </c>
      <c r="B54" s="104" t="s">
        <v>266</v>
      </c>
      <c r="C54" s="104" t="s">
        <v>288</v>
      </c>
      <c r="D54" s="104" t="s">
        <v>373</v>
      </c>
      <c r="E54" s="107" t="s">
        <v>272</v>
      </c>
      <c r="F54" s="101" t="s">
        <v>374</v>
      </c>
      <c r="G54" s="106" t="s">
        <v>278</v>
      </c>
      <c r="H54" s="106"/>
      <c r="I54" s="106" t="s">
        <v>385</v>
      </c>
      <c r="J54" s="104">
        <v>60605</v>
      </c>
      <c r="K54" s="108" t="s">
        <v>323</v>
      </c>
      <c r="L54" s="104"/>
      <c r="M54" s="108" t="s">
        <v>324</v>
      </c>
      <c r="N54" s="115"/>
      <c r="O54" s="109">
        <f>SUM(Tabla2[[#This Row],[INGRESOS DE FUENTE LOCAL                     (aprobado)]:[RECURSOS ESTATALES (aprobado)]])</f>
        <v>0</v>
      </c>
      <c r="P54" s="109">
        <v>0</v>
      </c>
      <c r="Q54" s="109">
        <v>0</v>
      </c>
      <c r="R54" s="109">
        <v>0</v>
      </c>
      <c r="S54" s="109">
        <v>0</v>
      </c>
      <c r="T54" s="98">
        <v>0</v>
      </c>
      <c r="U54" s="112" t="s">
        <v>389</v>
      </c>
      <c r="V54" s="109">
        <f>SUM(Tabla2[[#This Row],[INGRESOS DE FUENTE LOCAL            (modificado)]:[RECURSOS ESTATALES (modificado)]])</f>
        <v>460000</v>
      </c>
      <c r="W54" s="109">
        <v>0</v>
      </c>
      <c r="X54" s="109">
        <v>0</v>
      </c>
      <c r="Y54" s="109">
        <v>0</v>
      </c>
      <c r="Z54" s="109">
        <v>0</v>
      </c>
      <c r="AA54" s="109">
        <v>460000</v>
      </c>
      <c r="AB54" s="109">
        <f>SUM(Tabla2[[#This Row],[INGRESOS DE FUENTE LOCAL              (devengado)]:[RECURSOS ESTATALES (devengado)]])</f>
        <v>0</v>
      </c>
      <c r="AC54" s="109">
        <v>0</v>
      </c>
      <c r="AD54" s="109">
        <v>0</v>
      </c>
      <c r="AE54" s="109">
        <v>0</v>
      </c>
      <c r="AF54" s="109">
        <f>Tabla2[[#This Row],[RECURSOS FEDERALES CONVENIDOS (aprobado)]]</f>
        <v>0</v>
      </c>
      <c r="AG54" s="109">
        <v>0</v>
      </c>
      <c r="AH54" s="109">
        <f>SUM(Tabla2[[#This Row],[INGRESOS DE FUENTE LOCAL              (devengado)]:[RECURSOS ESTATALES (devengado)]])</f>
        <v>0</v>
      </c>
      <c r="AI54" s="109">
        <f>SUM(AG44:AG49)</f>
        <v>0</v>
      </c>
      <c r="AJ54" s="109">
        <v>0</v>
      </c>
      <c r="AK54" s="109">
        <v>0</v>
      </c>
      <c r="AL54" s="109">
        <v>0</v>
      </c>
      <c r="AM54" s="109">
        <v>0</v>
      </c>
      <c r="AN54" s="109">
        <f>SUM(Tabla2[[#This Row],[INGRESOS DE FUENTE LOCAL                 (ejercido)]:[RECURSOS ESTATALES (ejercido)]])</f>
        <v>0</v>
      </c>
      <c r="AO54" s="109">
        <v>0</v>
      </c>
      <c r="AP54" s="109">
        <v>0</v>
      </c>
      <c r="AQ54" s="109">
        <v>0</v>
      </c>
      <c r="AR54" s="109">
        <v>0</v>
      </c>
      <c r="AS54" s="109">
        <v>0</v>
      </c>
      <c r="AT54" s="109">
        <f>SUM(AU42:AY42)</f>
        <v>0</v>
      </c>
      <c r="AU54" s="109">
        <f>SUM(AS48:AS53)</f>
        <v>0</v>
      </c>
      <c r="AV54" s="109">
        <v>0</v>
      </c>
      <c r="AW54" s="109">
        <v>0</v>
      </c>
      <c r="AX54" s="109">
        <v>0</v>
      </c>
      <c r="AY54" s="109">
        <v>0</v>
      </c>
      <c r="AZ54" s="227"/>
      <c r="BA54" s="228">
        <f t="shared" si="7"/>
        <v>0</v>
      </c>
      <c r="BB54" s="109">
        <f t="shared" si="8"/>
        <v>0</v>
      </c>
      <c r="BC54" s="109">
        <v>0</v>
      </c>
      <c r="BD54" s="109">
        <v>0</v>
      </c>
      <c r="BE54" s="109">
        <f>Tabla2[[#This Row],[RECURSOS FEDERALES CONVENIDOS     (modificado)]]-Tabla3[[#This Row],[RECURSOS FEDERALES CONVENIDOS (pagado)]]</f>
        <v>0</v>
      </c>
      <c r="BF54" s="109">
        <v>0</v>
      </c>
    </row>
    <row r="55" spans="1:67" ht="201.75" customHeight="1" x14ac:dyDescent="0.3">
      <c r="A55" s="100" t="s">
        <v>376</v>
      </c>
      <c r="B55" s="104" t="s">
        <v>266</v>
      </c>
      <c r="C55" s="104" t="s">
        <v>268</v>
      </c>
      <c r="D55" s="104" t="s">
        <v>373</v>
      </c>
      <c r="E55" s="107" t="s">
        <v>272</v>
      </c>
      <c r="F55" s="101" t="s">
        <v>380</v>
      </c>
      <c r="G55" s="104" t="s">
        <v>280</v>
      </c>
      <c r="H55" s="116"/>
      <c r="I55" s="106" t="s">
        <v>385</v>
      </c>
      <c r="J55" s="104">
        <v>61605</v>
      </c>
      <c r="K55" s="108" t="s">
        <v>323</v>
      </c>
      <c r="L55" s="104"/>
      <c r="M55" s="108" t="s">
        <v>324</v>
      </c>
      <c r="N55" s="115"/>
      <c r="O55" s="109">
        <f>SUM(Tabla2[[#This Row],[INGRESOS DE FUENTE LOCAL                     (aprobado)]:[RECURSOS ESTATALES (aprobado)]])</f>
        <v>0</v>
      </c>
      <c r="P55" s="109">
        <v>0</v>
      </c>
      <c r="Q55" s="109">
        <v>0</v>
      </c>
      <c r="R55" s="109">
        <v>0</v>
      </c>
      <c r="S55" s="109">
        <v>0</v>
      </c>
      <c r="T55" s="109">
        <v>0</v>
      </c>
      <c r="U55" s="112" t="s">
        <v>390</v>
      </c>
      <c r="V55" s="109">
        <f>SUM(Tabla2[[#This Row],[INGRESOS DE FUENTE LOCAL            (modificado)]:[RECURSOS ESTATALES (modificado)]])</f>
        <v>426000</v>
      </c>
      <c r="W55" s="109">
        <v>0</v>
      </c>
      <c r="X55" s="109">
        <v>0</v>
      </c>
      <c r="Y55" s="109">
        <v>0</v>
      </c>
      <c r="Z55" s="109">
        <v>0</v>
      </c>
      <c r="AA55" s="109">
        <v>426000</v>
      </c>
      <c r="AB55" s="109">
        <f>SUM(Tabla2[[#This Row],[INGRESOS DE FUENTE LOCAL              (devengado)]:[RECURSOS ESTATALES (devengado)]])</f>
        <v>0</v>
      </c>
      <c r="AC55" s="109">
        <v>0</v>
      </c>
      <c r="AD55" s="109">
        <v>0</v>
      </c>
      <c r="AE55" s="109">
        <v>0</v>
      </c>
      <c r="AF55" s="109">
        <f>Tabla2[[#This Row],[RECURSOS FEDERALES CONVENIDOS (aprobado)]]</f>
        <v>0</v>
      </c>
      <c r="AG55" s="109">
        <v>0</v>
      </c>
      <c r="AH55" s="109">
        <f>SUM(Tabla2[[#This Row],[INGRESOS DE FUENTE LOCAL              (devengado)]:[RECURSOS ESTATALES (devengado)]])</f>
        <v>0</v>
      </c>
      <c r="AI55" s="109">
        <f t="shared" ref="AI55:AI57" si="9">SUM(AG49:AG54)</f>
        <v>0</v>
      </c>
      <c r="AJ55" s="109">
        <v>0</v>
      </c>
      <c r="AK55" s="109">
        <v>0</v>
      </c>
      <c r="AL55" s="109">
        <v>0</v>
      </c>
      <c r="AM55" s="109">
        <v>0</v>
      </c>
      <c r="AN55" s="109">
        <f>SUM(Tabla2[[#This Row],[INGRESOS DE FUENTE LOCAL                 (ejercido)]:[RECURSOS ESTATALES (ejercido)]])</f>
        <v>0</v>
      </c>
      <c r="AO55" s="109">
        <v>0</v>
      </c>
      <c r="AP55" s="109">
        <v>0</v>
      </c>
      <c r="AQ55" s="109">
        <v>0</v>
      </c>
      <c r="AR55" s="109">
        <v>0</v>
      </c>
      <c r="AS55" s="109">
        <v>0</v>
      </c>
      <c r="AT55" s="109">
        <f>SUM(AU53:AY53)</f>
        <v>0</v>
      </c>
      <c r="AU55" s="109">
        <v>0</v>
      </c>
      <c r="AV55" s="109">
        <v>0</v>
      </c>
      <c r="AW55" s="109">
        <v>0</v>
      </c>
      <c r="AX55" s="109">
        <v>0</v>
      </c>
      <c r="AY55" s="109">
        <v>0</v>
      </c>
      <c r="AZ55" s="227"/>
      <c r="BA55" s="228">
        <f t="shared" si="7"/>
        <v>0</v>
      </c>
      <c r="BB55" s="109">
        <f t="shared" si="8"/>
        <v>0</v>
      </c>
      <c r="BC55" s="109">
        <v>0</v>
      </c>
      <c r="BD55" s="109">
        <v>0</v>
      </c>
      <c r="BE55" s="109">
        <f>Tabla2[[#This Row],[RECURSOS FEDERALES CONVENIDOS     (modificado)]]-Tabla3[[#This Row],[RECURSOS FEDERALES CONVENIDOS (pagado)]]</f>
        <v>0</v>
      </c>
      <c r="BF55" s="109">
        <v>0</v>
      </c>
    </row>
    <row r="56" spans="1:67" ht="181.5" x14ac:dyDescent="0.3">
      <c r="A56" s="100" t="s">
        <v>383</v>
      </c>
      <c r="B56" s="104" t="s">
        <v>266</v>
      </c>
      <c r="C56" s="104" t="s">
        <v>269</v>
      </c>
      <c r="D56" s="104" t="s">
        <v>327</v>
      </c>
      <c r="E56" s="107" t="s">
        <v>272</v>
      </c>
      <c r="F56" s="101" t="s">
        <v>391</v>
      </c>
      <c r="G56" s="104" t="s">
        <v>379</v>
      </c>
      <c r="H56" s="102">
        <v>520</v>
      </c>
      <c r="I56" s="103" t="s">
        <v>273</v>
      </c>
      <c r="J56" s="104">
        <v>61305</v>
      </c>
      <c r="K56" s="108" t="s">
        <v>323</v>
      </c>
      <c r="L56" s="104" t="s">
        <v>409</v>
      </c>
      <c r="M56" s="108" t="s">
        <v>324</v>
      </c>
      <c r="N56" s="115"/>
      <c r="O56" s="109">
        <f>SUM(Tabla2[[#This Row],[INGRESOS DE FUENTE LOCAL                     (aprobado)]:[RECURSOS ESTATALES (aprobado)]])</f>
        <v>0</v>
      </c>
      <c r="P56" s="109">
        <v>0</v>
      </c>
      <c r="Q56" s="109">
        <v>0</v>
      </c>
      <c r="R56" s="109">
        <v>0</v>
      </c>
      <c r="S56" s="109">
        <v>0</v>
      </c>
      <c r="T56" s="109">
        <v>0</v>
      </c>
      <c r="U56" s="112" t="s">
        <v>392</v>
      </c>
      <c r="V56" s="109">
        <f>SUM(Tabla2[[#This Row],[INGRESOS DE FUENTE LOCAL            (modificado)]:[RECURSOS ESTATALES (modificado)]])</f>
        <v>2500000</v>
      </c>
      <c r="W56" s="109">
        <v>0</v>
      </c>
      <c r="X56" s="109">
        <v>0</v>
      </c>
      <c r="Y56" s="109">
        <v>0</v>
      </c>
      <c r="Z56" s="109">
        <v>2500000</v>
      </c>
      <c r="AA56" s="109">
        <v>0</v>
      </c>
      <c r="AB56" s="109">
        <f>SUM(Tabla2[[#This Row],[INGRESOS DE FUENTE LOCAL       (comprometido)]:[RECURSOS ESTATALES (comprometido)]])</f>
        <v>2500000</v>
      </c>
      <c r="AC56" s="109">
        <v>0</v>
      </c>
      <c r="AD56" s="109">
        <v>0</v>
      </c>
      <c r="AE56" s="109">
        <v>0</v>
      </c>
      <c r="AF56" s="109">
        <v>2500000</v>
      </c>
      <c r="AG56" s="109">
        <v>0</v>
      </c>
      <c r="AH56" s="109">
        <f>SUM(Tabla2[[#This Row],[INGRESOS DE FUENTE LOCAL              (devengado)]:[RECURSOS ESTATALES (devengado)]])</f>
        <v>2500000</v>
      </c>
      <c r="AI56" s="109">
        <f t="shared" si="9"/>
        <v>0</v>
      </c>
      <c r="AJ56" s="109">
        <v>0</v>
      </c>
      <c r="AK56" s="109">
        <v>0</v>
      </c>
      <c r="AL56" s="109">
        <v>2500000</v>
      </c>
      <c r="AM56" s="109">
        <v>0</v>
      </c>
      <c r="AN56" s="109">
        <f>SUM(Tabla2[[#This Row],[INGRESOS DE FUENTE LOCAL                 (ejercido)]:[RECURSOS ESTATALES (ejercido)]])</f>
        <v>2500000</v>
      </c>
      <c r="AO56" s="109">
        <f t="shared" ref="AO56:AO57" si="10">SUM(AM50:AM55)</f>
        <v>0</v>
      </c>
      <c r="AP56" s="109">
        <v>0</v>
      </c>
      <c r="AQ56" s="109">
        <v>0</v>
      </c>
      <c r="AR56" s="109">
        <v>2500000</v>
      </c>
      <c r="AS56" s="109">
        <v>0</v>
      </c>
      <c r="AT56" s="109">
        <f>SUM(AU56:AY56)</f>
        <v>2500000</v>
      </c>
      <c r="AU56" s="109">
        <f t="shared" ref="AU56:AU57" si="11">SUM(AS50:AS55)</f>
        <v>0</v>
      </c>
      <c r="AV56" s="109">
        <v>0</v>
      </c>
      <c r="AW56" s="109">
        <v>0</v>
      </c>
      <c r="AX56" s="109">
        <v>2500000</v>
      </c>
      <c r="AY56" s="109">
        <v>0</v>
      </c>
      <c r="AZ56" s="227"/>
      <c r="BA56" s="228">
        <f t="shared" si="7"/>
        <v>0</v>
      </c>
      <c r="BB56" s="109">
        <f t="shared" si="8"/>
        <v>0</v>
      </c>
      <c r="BC56" s="109">
        <v>0</v>
      </c>
      <c r="BD56" s="109">
        <v>0</v>
      </c>
      <c r="BE56" s="109">
        <f>Tabla2[[#This Row],[RECURSOS FEDERALES CONVENIDOS     (modificado)]]-Tabla3[[#This Row],[RECURSOS FEDERALES CONVENIDOS (pagado)]]</f>
        <v>0</v>
      </c>
      <c r="BF56" s="109">
        <v>0</v>
      </c>
    </row>
    <row r="57" spans="1:67" ht="181.5" x14ac:dyDescent="0.3">
      <c r="A57" s="100" t="s">
        <v>377</v>
      </c>
      <c r="B57" s="104" t="s">
        <v>266</v>
      </c>
      <c r="C57" s="104" t="s">
        <v>268</v>
      </c>
      <c r="D57" s="104" t="s">
        <v>373</v>
      </c>
      <c r="E57" s="107" t="s">
        <v>272</v>
      </c>
      <c r="F57" s="101" t="s">
        <v>381</v>
      </c>
      <c r="G57" s="104" t="s">
        <v>294</v>
      </c>
      <c r="H57" s="102">
        <v>520</v>
      </c>
      <c r="I57" s="103" t="s">
        <v>273</v>
      </c>
      <c r="J57" s="104">
        <v>12201</v>
      </c>
      <c r="K57" s="108" t="s">
        <v>323</v>
      </c>
      <c r="L57" s="102" t="s">
        <v>411</v>
      </c>
      <c r="M57" s="108" t="s">
        <v>324</v>
      </c>
      <c r="N57" s="115"/>
      <c r="O57" s="109">
        <f>SUM(Tabla2[[#This Row],[INGRESOS DE FUENTE LOCAL                     (aprobado)]:[RECURSOS ESTATALES (aprobado)]])</f>
        <v>0</v>
      </c>
      <c r="P57" s="109">
        <v>0</v>
      </c>
      <c r="Q57" s="109">
        <v>0</v>
      </c>
      <c r="R57" s="109">
        <v>0</v>
      </c>
      <c r="S57" s="109">
        <v>0</v>
      </c>
      <c r="T57" s="109">
        <v>0</v>
      </c>
      <c r="U57" s="112" t="s">
        <v>390</v>
      </c>
      <c r="V57" s="109">
        <f>SUM(Tabla2[[#This Row],[INGRESOS DE FUENTE LOCAL            (modificado)]:[RECURSOS ESTATALES (modificado)]])</f>
        <v>35307.08</v>
      </c>
      <c r="W57" s="109">
        <v>0</v>
      </c>
      <c r="X57" s="109">
        <v>0</v>
      </c>
      <c r="Y57" s="109">
        <v>0</v>
      </c>
      <c r="Z57" s="109">
        <v>35307.08</v>
      </c>
      <c r="AA57" s="109">
        <v>0</v>
      </c>
      <c r="AB57" s="109">
        <f>SUM(Tabla2[[#This Row],[INGRESOS DE FUENTE LOCAL              (devengado)]:[RECURSOS ESTATALES (devengado)]])</f>
        <v>35307.08</v>
      </c>
      <c r="AC57" s="109">
        <v>0</v>
      </c>
      <c r="AD57" s="109">
        <v>0</v>
      </c>
      <c r="AE57" s="109">
        <v>0</v>
      </c>
      <c r="AF57" s="109">
        <v>35307.08</v>
      </c>
      <c r="AG57" s="109">
        <v>0</v>
      </c>
      <c r="AH57" s="109">
        <f>SUM(Tabla2[[#This Row],[INGRESOS DE FUENTE LOCAL              (devengado)]:[RECURSOS ESTATALES (devengado)]])</f>
        <v>35307.08</v>
      </c>
      <c r="AI57" s="109">
        <f t="shared" si="9"/>
        <v>0</v>
      </c>
      <c r="AJ57" s="109">
        <v>0</v>
      </c>
      <c r="AK57" s="109">
        <v>0</v>
      </c>
      <c r="AL57" s="109">
        <v>35307.08</v>
      </c>
      <c r="AM57" s="109">
        <v>0</v>
      </c>
      <c r="AN57" s="109">
        <f>SUM(Tabla2[[#This Row],[INGRESOS DE FUENTE LOCAL                 (ejercido)]:[RECURSOS ESTATALES (ejercido)]])</f>
        <v>35307.08</v>
      </c>
      <c r="AO57" s="109">
        <f t="shared" si="10"/>
        <v>0</v>
      </c>
      <c r="AP57" s="109">
        <v>0</v>
      </c>
      <c r="AQ57" s="109">
        <v>0</v>
      </c>
      <c r="AR57" s="109">
        <v>35307.08</v>
      </c>
      <c r="AS57" s="109">
        <v>0</v>
      </c>
      <c r="AT57" s="109">
        <f>SUM(AU57:AY57)</f>
        <v>35307.08</v>
      </c>
      <c r="AU57" s="109">
        <f t="shared" si="11"/>
        <v>0</v>
      </c>
      <c r="AV57" s="109">
        <v>0</v>
      </c>
      <c r="AW57" s="109">
        <v>0</v>
      </c>
      <c r="AX57" s="109">
        <v>35307.08</v>
      </c>
      <c r="AY57" s="109">
        <v>0</v>
      </c>
      <c r="AZ57" s="227"/>
      <c r="BA57" s="228">
        <f t="shared" si="7"/>
        <v>0</v>
      </c>
      <c r="BB57" s="109">
        <f t="shared" si="8"/>
        <v>0</v>
      </c>
      <c r="BC57" s="109">
        <v>0</v>
      </c>
      <c r="BD57" s="109">
        <v>0</v>
      </c>
      <c r="BE57" s="109">
        <f>Tabla2[[#This Row],[RECURSOS FEDERALES CONVENIDOS     (modificado)]]-Tabla3[[#This Row],[RECURSOS FEDERALES CONVENIDOS (pagado)]]</f>
        <v>0</v>
      </c>
      <c r="BF57" s="109">
        <v>0</v>
      </c>
    </row>
    <row r="58" spans="1:67" ht="181.5" x14ac:dyDescent="0.3">
      <c r="A58" s="100" t="s">
        <v>377</v>
      </c>
      <c r="B58" s="104" t="s">
        <v>266</v>
      </c>
      <c r="C58" s="104" t="s">
        <v>268</v>
      </c>
      <c r="D58" s="104" t="s">
        <v>373</v>
      </c>
      <c r="E58" s="107" t="s">
        <v>272</v>
      </c>
      <c r="F58" s="101" t="s">
        <v>381</v>
      </c>
      <c r="G58" s="104" t="s">
        <v>294</v>
      </c>
      <c r="H58" s="102">
        <v>520</v>
      </c>
      <c r="I58" s="103" t="s">
        <v>273</v>
      </c>
      <c r="J58" s="104">
        <v>24101</v>
      </c>
      <c r="K58" s="108" t="s">
        <v>323</v>
      </c>
      <c r="L58" s="102" t="s">
        <v>410</v>
      </c>
      <c r="M58" s="108" t="s">
        <v>324</v>
      </c>
      <c r="N58" s="115"/>
      <c r="O58" s="109">
        <f>SUM(Tabla2[[#This Row],[INGRESOS DE FUENTE LOCAL                     (aprobado)]:[RECURSOS ESTATALES (aprobado)]])</f>
        <v>0</v>
      </c>
      <c r="P58" s="109">
        <v>0</v>
      </c>
      <c r="Q58" s="109">
        <v>0</v>
      </c>
      <c r="R58" s="109">
        <v>0</v>
      </c>
      <c r="S58" s="109">
        <v>0</v>
      </c>
      <c r="T58" s="109">
        <v>0</v>
      </c>
      <c r="U58" s="112" t="s">
        <v>390</v>
      </c>
      <c r="V58" s="109">
        <f>SUM(Tabla2[[#This Row],[INGRESOS DE FUENTE LOCAL            (modificado)]:[RECURSOS ESTATALES (modificado)]])</f>
        <v>17692.919999999998</v>
      </c>
      <c r="W58" s="109">
        <v>0</v>
      </c>
      <c r="X58" s="109">
        <v>0</v>
      </c>
      <c r="Y58" s="109">
        <v>0</v>
      </c>
      <c r="Z58" s="109">
        <v>17692.919999999998</v>
      </c>
      <c r="AA58" s="109">
        <v>0</v>
      </c>
      <c r="AB58" s="109">
        <f>SUM(Tabla2[[#This Row],[INGRESOS DE FUENTE LOCAL       (comprometido)]:[RECURSOS ESTATALES (comprometido)]])</f>
        <v>17692.919999999998</v>
      </c>
      <c r="AC58" s="109">
        <v>0</v>
      </c>
      <c r="AD58" s="109">
        <v>0</v>
      </c>
      <c r="AE58" s="109">
        <v>0</v>
      </c>
      <c r="AF58" s="109">
        <v>17692.919999999998</v>
      </c>
      <c r="AG58" s="109">
        <v>0</v>
      </c>
      <c r="AH58" s="109">
        <f>SUM(Tabla2[[#This Row],[INGRESOS DE FUENTE LOCAL              (devengado)]:[RECURSOS ESTATALES (devengado)]])</f>
        <v>17692.919999999998</v>
      </c>
      <c r="AI58" s="109">
        <f t="shared" ref="AI58" si="12">SUM(AG52:AG57)</f>
        <v>0</v>
      </c>
      <c r="AJ58" s="109">
        <v>0</v>
      </c>
      <c r="AK58" s="109">
        <v>0</v>
      </c>
      <c r="AL58" s="109">
        <f>SUM(Tabla2[[#This Row],[INGRESOS DE FUENTE LOCAL       (comprometido)]:[RECURSOS ESTATALES (comprometido)]])</f>
        <v>17692.919999999998</v>
      </c>
      <c r="AM58" s="109">
        <v>0</v>
      </c>
      <c r="AN58" s="109">
        <f>SUM(Tabla2[[#This Row],[INGRESOS DE FUENTE LOCAL                 (ejercido)]:[RECURSOS ESTATALES (ejercido)]])</f>
        <v>17692.919999999998</v>
      </c>
      <c r="AO58" s="109">
        <f t="shared" ref="AO58:AO59" si="13">SUM(AM52:AM57)</f>
        <v>0</v>
      </c>
      <c r="AP58" s="109">
        <v>0</v>
      </c>
      <c r="AQ58" s="109">
        <v>0</v>
      </c>
      <c r="AR58" s="109">
        <f>SUM(Tabla2[[#This Row],[INGRESOS DE FUENTE LOCAL       (comprometido)]:[RECURSOS ESTATALES (comprometido)]])</f>
        <v>17692.919999999998</v>
      </c>
      <c r="AS58" s="109">
        <v>0</v>
      </c>
      <c r="AT58" s="109">
        <f>SUM(AU58:AX58)</f>
        <v>17692.919999999998</v>
      </c>
      <c r="AU58" s="109">
        <f t="shared" ref="AU58" si="14">SUM(AS52:AS57)</f>
        <v>0</v>
      </c>
      <c r="AV58" s="109">
        <v>0</v>
      </c>
      <c r="AW58" s="109">
        <v>0</v>
      </c>
      <c r="AX58" s="109">
        <f>SUM(Tabla2[[#This Row],[INGRESOS DE FUENTE LOCAL       (comprometido)]:[RECURSOS ESTATALES (comprometido)]])</f>
        <v>17692.919999999998</v>
      </c>
      <c r="AY58" s="109">
        <v>0</v>
      </c>
      <c r="AZ58" s="227"/>
      <c r="BA58" s="228">
        <f t="shared" si="7"/>
        <v>0</v>
      </c>
      <c r="BB58" s="109">
        <f t="shared" si="8"/>
        <v>0</v>
      </c>
      <c r="BC58" s="109">
        <v>0</v>
      </c>
      <c r="BD58" s="109">
        <v>0</v>
      </c>
      <c r="BE58" s="109">
        <f>Tabla2[[#This Row],[RECURSOS FEDERALES CONVENIDOS     (modificado)]]-Tabla3[[#This Row],[RECURSOS FEDERALES CONVENIDOS (pagado)]]</f>
        <v>0</v>
      </c>
      <c r="BF58" s="109">
        <v>0</v>
      </c>
    </row>
    <row r="59" spans="1:67" ht="181.5" x14ac:dyDescent="0.3">
      <c r="A59" s="100" t="s">
        <v>377</v>
      </c>
      <c r="B59" s="104" t="s">
        <v>266</v>
      </c>
      <c r="C59" s="104" t="s">
        <v>268</v>
      </c>
      <c r="D59" s="104" t="s">
        <v>373</v>
      </c>
      <c r="E59" s="107" t="s">
        <v>272</v>
      </c>
      <c r="F59" s="101" t="s">
        <v>381</v>
      </c>
      <c r="G59" s="104" t="s">
        <v>294</v>
      </c>
      <c r="H59" s="102">
        <v>520</v>
      </c>
      <c r="I59" s="103" t="s">
        <v>273</v>
      </c>
      <c r="J59" s="104">
        <v>24201</v>
      </c>
      <c r="K59" s="108" t="s">
        <v>323</v>
      </c>
      <c r="L59" s="102" t="s">
        <v>416</v>
      </c>
      <c r="M59" s="108" t="s">
        <v>324</v>
      </c>
      <c r="N59" s="115"/>
      <c r="O59" s="109">
        <f>SUM(Tabla2[[#This Row],[INGRESOS DE FUENTE LOCAL                     (aprobado)]:[RECURSOS ESTATALES (aprobado)]])</f>
        <v>0</v>
      </c>
      <c r="P59" s="109">
        <v>0</v>
      </c>
      <c r="Q59" s="109">
        <v>0</v>
      </c>
      <c r="R59" s="109">
        <v>0</v>
      </c>
      <c r="S59" s="109">
        <v>0</v>
      </c>
      <c r="T59" s="109">
        <v>0</v>
      </c>
      <c r="U59" s="112" t="s">
        <v>390</v>
      </c>
      <c r="V59" s="109">
        <f>SUM(Tabla2[[#This Row],[INGRESOS DE FUENTE LOCAL            (modificado)]:[RECURSOS ESTATALES (modificado)]])</f>
        <v>42500</v>
      </c>
      <c r="W59" s="109">
        <v>0</v>
      </c>
      <c r="X59" s="109">
        <v>0</v>
      </c>
      <c r="Y59" s="109">
        <v>0</v>
      </c>
      <c r="Z59" s="109">
        <v>42500</v>
      </c>
      <c r="AA59" s="109">
        <v>0</v>
      </c>
      <c r="AB59" s="109">
        <f>SUM(Tabla2[[#This Row],[INGRESOS DE FUENTE LOCAL       (comprometido)]:[RECURSOS ESTATALES (comprometido)]])</f>
        <v>42500</v>
      </c>
      <c r="AC59" s="109">
        <v>0</v>
      </c>
      <c r="AD59" s="109">
        <v>0</v>
      </c>
      <c r="AE59" s="109">
        <v>0</v>
      </c>
      <c r="AF59" s="109">
        <v>42500</v>
      </c>
      <c r="AG59" s="109">
        <v>0</v>
      </c>
      <c r="AH59" s="109">
        <f>SUM(Tabla2[[#This Row],[INGRESOS DE FUENTE LOCAL              (devengado)]:[RECURSOS ESTATALES (devengado)]])</f>
        <v>42500</v>
      </c>
      <c r="AI59" s="109">
        <v>0</v>
      </c>
      <c r="AJ59" s="109">
        <v>0</v>
      </c>
      <c r="AK59" s="109">
        <v>0</v>
      </c>
      <c r="AL59" s="109">
        <v>42500</v>
      </c>
      <c r="AM59" s="109">
        <v>0</v>
      </c>
      <c r="AN59" s="109">
        <f>SUM(Tabla2[[#This Row],[INGRESOS DE FUENTE LOCAL                 (ejercido)]:[RECURSOS ESTATALES (ejercido)]])</f>
        <v>42500</v>
      </c>
      <c r="AO59" s="109">
        <f t="shared" si="13"/>
        <v>0</v>
      </c>
      <c r="AP59" s="109">
        <v>0</v>
      </c>
      <c r="AQ59" s="109">
        <v>0</v>
      </c>
      <c r="AR59" s="109">
        <v>42500</v>
      </c>
      <c r="AS59" s="109">
        <v>0</v>
      </c>
      <c r="AT59" s="109">
        <f>SUM(AU59:AX59)</f>
        <v>42500</v>
      </c>
      <c r="AU59" s="99">
        <v>0</v>
      </c>
      <c r="AV59" s="109">
        <v>0</v>
      </c>
      <c r="AW59" s="109">
        <v>0</v>
      </c>
      <c r="AX59" s="109">
        <v>42500</v>
      </c>
      <c r="AY59" s="109">
        <v>0</v>
      </c>
      <c r="AZ59" s="227"/>
      <c r="BA59" s="228">
        <f t="shared" si="7"/>
        <v>0</v>
      </c>
      <c r="BB59" s="109">
        <f t="shared" si="8"/>
        <v>0</v>
      </c>
      <c r="BC59" s="109">
        <v>0</v>
      </c>
      <c r="BD59" s="109">
        <v>0</v>
      </c>
      <c r="BE59" s="109">
        <f>Tabla2[[#This Row],[RECURSOS FEDERALES CONVENIDOS     (modificado)]]-Tabla3[[#This Row],[RECURSOS FEDERALES CONVENIDOS (pagado)]]</f>
        <v>0</v>
      </c>
      <c r="BF59" s="109">
        <v>0</v>
      </c>
      <c r="BG59" s="118"/>
      <c r="BH59" s="118"/>
      <c r="BI59" s="118"/>
      <c r="BJ59" s="118"/>
      <c r="BK59" s="118"/>
      <c r="BL59" s="118"/>
      <c r="BM59" s="118"/>
      <c r="BN59" s="118"/>
      <c r="BO59" s="118"/>
    </row>
    <row r="60" spans="1:67" ht="181.5" x14ac:dyDescent="0.3">
      <c r="A60" s="100" t="s">
        <v>377</v>
      </c>
      <c r="B60" s="104" t="s">
        <v>266</v>
      </c>
      <c r="C60" s="104" t="s">
        <v>268</v>
      </c>
      <c r="D60" s="104" t="s">
        <v>373</v>
      </c>
      <c r="E60" s="107" t="s">
        <v>272</v>
      </c>
      <c r="F60" s="101" t="s">
        <v>381</v>
      </c>
      <c r="G60" s="104" t="s">
        <v>294</v>
      </c>
      <c r="H60" s="102">
        <v>520</v>
      </c>
      <c r="I60" s="103" t="s">
        <v>273</v>
      </c>
      <c r="J60" s="104">
        <v>32601</v>
      </c>
      <c r="K60" s="108" t="s">
        <v>323</v>
      </c>
      <c r="L60" s="102" t="s">
        <v>414</v>
      </c>
      <c r="M60" s="108" t="s">
        <v>324</v>
      </c>
      <c r="N60" s="115"/>
      <c r="O60" s="109">
        <f>SUM(Tabla2[[#This Row],[INGRESOS DE FUENTE LOCAL                     (aprobado)]:[RECURSOS ESTATALES (aprobado)]])</f>
        <v>0</v>
      </c>
      <c r="P60" s="109">
        <v>0</v>
      </c>
      <c r="Q60" s="109">
        <v>0</v>
      </c>
      <c r="R60" s="109">
        <v>0</v>
      </c>
      <c r="S60" s="109">
        <v>0</v>
      </c>
      <c r="T60" s="109">
        <v>0</v>
      </c>
      <c r="U60" s="112" t="s">
        <v>390</v>
      </c>
      <c r="V60" s="109">
        <f>SUM(Tabla2[[#This Row],[INGRESOS DE FUENTE LOCAL            (modificado)]:[RECURSOS ESTATALES (modificado)]])</f>
        <v>49500</v>
      </c>
      <c r="W60" s="109">
        <v>0</v>
      </c>
      <c r="X60" s="109">
        <v>0</v>
      </c>
      <c r="Y60" s="109">
        <v>0</v>
      </c>
      <c r="Z60" s="109">
        <v>49500</v>
      </c>
      <c r="AA60" s="109">
        <v>0</v>
      </c>
      <c r="AB60" s="109">
        <f>SUM(Tabla2[[#This Row],[INGRESOS DE FUENTE LOCAL              (devengado)]:[RECURSOS ESTATALES (devengado)]])</f>
        <v>49500</v>
      </c>
      <c r="AC60" s="109">
        <v>0</v>
      </c>
      <c r="AD60" s="109">
        <v>0</v>
      </c>
      <c r="AE60" s="109">
        <v>0</v>
      </c>
      <c r="AF60" s="109">
        <v>49500</v>
      </c>
      <c r="AG60" s="109">
        <v>0</v>
      </c>
      <c r="AH60" s="109">
        <f>SUM(Tabla2[[#This Row],[INGRESOS DE FUENTE LOCAL              (devengado)]:[RECURSOS ESTATALES (devengado)]])</f>
        <v>49500</v>
      </c>
      <c r="AI60" s="109">
        <f>SUM(AG52:AG57)</f>
        <v>0</v>
      </c>
      <c r="AJ60" s="109">
        <v>0</v>
      </c>
      <c r="AK60" s="109">
        <v>0</v>
      </c>
      <c r="AL60" s="109">
        <v>49500</v>
      </c>
      <c r="AM60" s="109">
        <v>0</v>
      </c>
      <c r="AN60" s="109">
        <v>42500</v>
      </c>
      <c r="AO60" s="109">
        <v>0</v>
      </c>
      <c r="AP60" s="109">
        <v>0</v>
      </c>
      <c r="AQ60" s="109">
        <v>0</v>
      </c>
      <c r="AR60" s="109">
        <v>49500</v>
      </c>
      <c r="AS60" s="109">
        <v>0</v>
      </c>
      <c r="AT60" s="109">
        <f>SUM(AU60:AX60)</f>
        <v>49500</v>
      </c>
      <c r="AU60" s="99">
        <v>0</v>
      </c>
      <c r="AV60" s="109">
        <v>0</v>
      </c>
      <c r="AW60" s="109">
        <v>0</v>
      </c>
      <c r="AX60" s="109">
        <v>49500</v>
      </c>
      <c r="AY60" s="109">
        <v>0</v>
      </c>
      <c r="AZ60" s="227"/>
      <c r="BA60" s="228">
        <f t="shared" si="7"/>
        <v>0</v>
      </c>
      <c r="BB60" s="109">
        <f t="shared" si="8"/>
        <v>0</v>
      </c>
      <c r="BC60" s="109">
        <v>0</v>
      </c>
      <c r="BD60" s="109">
        <v>0</v>
      </c>
      <c r="BE60" s="109">
        <f>Tabla2[[#This Row],[RECURSOS FEDERALES CONVENIDOS     (modificado)]]-Tabla3[[#This Row],[RECURSOS FEDERALES CONVENIDOS (pagado)]]</f>
        <v>0</v>
      </c>
      <c r="BF60" s="109">
        <v>0</v>
      </c>
    </row>
    <row r="61" spans="1:67" ht="181.5" x14ac:dyDescent="0.3">
      <c r="A61" s="100" t="s">
        <v>377</v>
      </c>
      <c r="B61" s="104" t="s">
        <v>266</v>
      </c>
      <c r="C61" s="104" t="s">
        <v>268</v>
      </c>
      <c r="D61" s="104" t="s">
        <v>373</v>
      </c>
      <c r="E61" s="107" t="s">
        <v>272</v>
      </c>
      <c r="F61" s="101" t="s">
        <v>381</v>
      </c>
      <c r="G61" s="104" t="s">
        <v>294</v>
      </c>
      <c r="H61" s="102">
        <v>520</v>
      </c>
      <c r="I61" s="103" t="s">
        <v>273</v>
      </c>
      <c r="J61" s="104">
        <v>39801</v>
      </c>
      <c r="K61" s="108" t="s">
        <v>323</v>
      </c>
      <c r="L61" s="102" t="s">
        <v>415</v>
      </c>
      <c r="M61" s="108" t="s">
        <v>324</v>
      </c>
      <c r="N61" s="115"/>
      <c r="O61" s="109">
        <f>SUM(Tabla2[[#This Row],[INGRESOS DE FUENTE LOCAL                     (aprobado)]:[RECURSOS ESTATALES (aprobado)]])</f>
        <v>0</v>
      </c>
      <c r="P61" s="109">
        <v>0</v>
      </c>
      <c r="Q61" s="109">
        <v>0</v>
      </c>
      <c r="R61" s="109">
        <v>0</v>
      </c>
      <c r="S61" s="109">
        <v>0</v>
      </c>
      <c r="T61" s="109">
        <v>0</v>
      </c>
      <c r="U61" s="112" t="s">
        <v>390</v>
      </c>
      <c r="V61" s="109">
        <f>SUM(Tabla2[[#This Row],[INGRESOS DE FUENTE LOCAL            (modificado)]:[RECURSOS ESTATALES (modificado)]])</f>
        <v>2495.92</v>
      </c>
      <c r="W61" s="109">
        <v>0</v>
      </c>
      <c r="X61" s="109">
        <v>0</v>
      </c>
      <c r="Y61" s="109">
        <v>0</v>
      </c>
      <c r="Z61" s="109">
        <v>2495.92</v>
      </c>
      <c r="AA61" s="109">
        <v>0</v>
      </c>
      <c r="AB61" s="109">
        <f>SUM(Tabla2[[#This Row],[INGRESOS DE FUENTE LOCAL              (devengado)]:[RECURSOS ESTATALES (devengado)]])</f>
        <v>2495.92</v>
      </c>
      <c r="AC61" s="109">
        <v>0</v>
      </c>
      <c r="AD61" s="109">
        <v>0</v>
      </c>
      <c r="AE61" s="109">
        <v>0</v>
      </c>
      <c r="AF61" s="109">
        <v>2495.92</v>
      </c>
      <c r="AG61" s="109">
        <v>0</v>
      </c>
      <c r="AH61" s="109">
        <f>SUM(Tabla2[[#This Row],[INGRESOS DE FUENTE LOCAL              (devengado)]:[RECURSOS ESTATALES (devengado)]])</f>
        <v>2495.92</v>
      </c>
      <c r="AI61" s="109">
        <f>SUM(AG53:AG58)</f>
        <v>0</v>
      </c>
      <c r="AJ61" s="109">
        <v>0</v>
      </c>
      <c r="AK61" s="109">
        <v>0</v>
      </c>
      <c r="AL61" s="109">
        <v>2495.92</v>
      </c>
      <c r="AM61" s="109">
        <v>0</v>
      </c>
      <c r="AN61" s="109">
        <f>SUM(Tabla2[[#This Row],[INGRESOS DE FUENTE LOCAL                 (ejercido)]:[RECURSOS ESTATALES (ejercido)]])</f>
        <v>2495.92</v>
      </c>
      <c r="AO61" s="109">
        <v>0</v>
      </c>
      <c r="AP61" s="109">
        <v>0</v>
      </c>
      <c r="AQ61" s="109">
        <v>0</v>
      </c>
      <c r="AR61" s="109">
        <v>2495.92</v>
      </c>
      <c r="AS61" s="109">
        <v>0</v>
      </c>
      <c r="AT61" s="109">
        <f>SUM(AU61:AX61)</f>
        <v>2495.92</v>
      </c>
      <c r="AU61" s="99">
        <v>0</v>
      </c>
      <c r="AV61" s="109">
        <v>0</v>
      </c>
      <c r="AW61" s="109">
        <v>0</v>
      </c>
      <c r="AX61" s="109">
        <v>2495.92</v>
      </c>
      <c r="AY61" s="109">
        <v>0</v>
      </c>
      <c r="AZ61" s="227"/>
      <c r="BA61" s="228">
        <f t="shared" si="7"/>
        <v>0</v>
      </c>
      <c r="BB61" s="109">
        <f t="shared" si="8"/>
        <v>0</v>
      </c>
      <c r="BC61" s="109">
        <v>0</v>
      </c>
      <c r="BD61" s="109">
        <v>0</v>
      </c>
      <c r="BE61" s="109">
        <f>Tabla2[[#This Row],[RECURSOS FEDERALES CONVENIDOS     (modificado)]]-Tabla3[[#This Row],[RECURSOS FEDERALES CONVENIDOS (pagado)]]</f>
        <v>0</v>
      </c>
      <c r="BF61" s="109">
        <v>0</v>
      </c>
    </row>
    <row r="62" spans="1:67" ht="181.5" x14ac:dyDescent="0.3">
      <c r="A62" s="100" t="s">
        <v>378</v>
      </c>
      <c r="B62" s="104" t="s">
        <v>266</v>
      </c>
      <c r="C62" s="104" t="s">
        <v>269</v>
      </c>
      <c r="D62" s="104" t="s">
        <v>326</v>
      </c>
      <c r="E62" s="107" t="s">
        <v>272</v>
      </c>
      <c r="F62" s="101" t="s">
        <v>382</v>
      </c>
      <c r="G62" s="104" t="s">
        <v>277</v>
      </c>
      <c r="H62" s="106" t="s">
        <v>384</v>
      </c>
      <c r="I62" s="103" t="s">
        <v>273</v>
      </c>
      <c r="J62" s="104">
        <v>61405</v>
      </c>
      <c r="K62" s="108" t="s">
        <v>323</v>
      </c>
      <c r="L62" s="236" t="s">
        <v>407</v>
      </c>
      <c r="M62" s="108" t="s">
        <v>324</v>
      </c>
      <c r="N62" s="115"/>
      <c r="O62" s="109">
        <f>SUM(Tabla2[[#This Row],[INGRESOS DE FUENTE LOCAL                     (aprobado)]:[RECURSOS ESTATALES (aprobado)]])</f>
        <v>0</v>
      </c>
      <c r="P62" s="109">
        <v>0</v>
      </c>
      <c r="Q62" s="109">
        <v>0</v>
      </c>
      <c r="R62" s="109">
        <v>0</v>
      </c>
      <c r="S62" s="109">
        <v>0</v>
      </c>
      <c r="T62" s="109">
        <v>0</v>
      </c>
      <c r="U62" s="112" t="s">
        <v>390</v>
      </c>
      <c r="V62" s="109">
        <f>SUM(Tabla2[[#This Row],[INGRESOS DE FUENTE LOCAL            (modificado)]:[RECURSOS ESTATALES (modificado)]])</f>
        <v>240000</v>
      </c>
      <c r="W62" s="109">
        <v>0</v>
      </c>
      <c r="X62" s="109">
        <v>0</v>
      </c>
      <c r="Y62" s="109">
        <v>0</v>
      </c>
      <c r="Z62" s="109">
        <v>240000</v>
      </c>
      <c r="AA62" s="109">
        <v>0</v>
      </c>
      <c r="AB62" s="109">
        <f>SUM(Tabla2[[#This Row],[INGRESOS DE FUENTE LOCAL       (comprometido)]:[RECURSOS ESTATALES (comprometido)]])</f>
        <v>240000</v>
      </c>
      <c r="AC62" s="109">
        <v>0</v>
      </c>
      <c r="AD62" s="109">
        <v>0</v>
      </c>
      <c r="AE62" s="109">
        <v>0</v>
      </c>
      <c r="AF62" s="109">
        <v>240000</v>
      </c>
      <c r="AG62" s="109">
        <v>0</v>
      </c>
      <c r="AH62" s="109">
        <f>SUM(Tabla2[[#This Row],[INGRESOS DE FUENTE LOCAL              (devengado)]:[RECURSOS ESTATALES (devengado)]])</f>
        <v>240000</v>
      </c>
      <c r="AI62" s="109">
        <f>SUM(AG49:AG54)</f>
        <v>0</v>
      </c>
      <c r="AJ62" s="109">
        <v>0</v>
      </c>
      <c r="AK62" s="109">
        <v>0</v>
      </c>
      <c r="AL62" s="109">
        <v>240000</v>
      </c>
      <c r="AM62" s="109">
        <v>0</v>
      </c>
      <c r="AN62" s="109">
        <f>SUM(Tabla2[[#This Row],[INGRESOS DE FUENTE LOCAL                 (ejercido)]:[RECURSOS ESTATALES (ejercido)]])</f>
        <v>240000</v>
      </c>
      <c r="AO62" s="109">
        <f>SUM(AM49:AM54)</f>
        <v>0</v>
      </c>
      <c r="AP62" s="109">
        <v>0</v>
      </c>
      <c r="AQ62" s="109">
        <v>0</v>
      </c>
      <c r="AR62" s="109">
        <v>240000</v>
      </c>
      <c r="AS62" s="109">
        <v>0</v>
      </c>
      <c r="AT62" s="109">
        <f>SUM(AU62:AY62)</f>
        <v>240000</v>
      </c>
      <c r="AU62" s="109">
        <f>SUM(AS49:AS54)</f>
        <v>0</v>
      </c>
      <c r="AV62" s="109">
        <v>0</v>
      </c>
      <c r="AW62" s="109">
        <v>0</v>
      </c>
      <c r="AX62" s="109">
        <v>240000</v>
      </c>
      <c r="AY62" s="109">
        <v>0</v>
      </c>
      <c r="AZ62" s="227"/>
      <c r="BA62" s="228">
        <f t="shared" si="7"/>
        <v>0</v>
      </c>
      <c r="BB62" s="109">
        <f t="shared" si="8"/>
        <v>0</v>
      </c>
      <c r="BC62" s="109">
        <v>0</v>
      </c>
      <c r="BD62" s="109">
        <v>0</v>
      </c>
      <c r="BE62" s="109">
        <f>Tabla2[[#This Row],[RECURSOS FEDERALES CONVENIDOS     (modificado)]]-Tabla3[[#This Row],[RECURSOS FEDERALES CONVENIDOS (pagado)]]</f>
        <v>0</v>
      </c>
      <c r="BF62" s="109">
        <v>0</v>
      </c>
    </row>
    <row r="63" spans="1:67" ht="181.5" x14ac:dyDescent="0.3">
      <c r="A63" s="100" t="s">
        <v>396</v>
      </c>
      <c r="B63" s="104" t="s">
        <v>266</v>
      </c>
      <c r="C63" s="104" t="s">
        <v>288</v>
      </c>
      <c r="D63" s="104" t="s">
        <v>327</v>
      </c>
      <c r="E63" s="107" t="s">
        <v>272</v>
      </c>
      <c r="F63" s="101" t="s">
        <v>352</v>
      </c>
      <c r="G63" s="104" t="s">
        <v>278</v>
      </c>
      <c r="H63" s="102">
        <v>520</v>
      </c>
      <c r="I63" s="103" t="s">
        <v>273</v>
      </c>
      <c r="J63" s="104">
        <v>61605</v>
      </c>
      <c r="K63" s="108" t="s">
        <v>323</v>
      </c>
      <c r="L63" s="104" t="s">
        <v>363</v>
      </c>
      <c r="M63" s="108" t="s">
        <v>324</v>
      </c>
      <c r="N63" s="115"/>
      <c r="O63" s="109">
        <f>SUM(Tabla2[[#This Row],[INGRESOS DE FUENTE LOCAL                     (aprobado)]:[RECURSOS ESTATALES (aprobado)]])</f>
        <v>0</v>
      </c>
      <c r="P63" s="109">
        <v>0</v>
      </c>
      <c r="Q63" s="109">
        <v>0</v>
      </c>
      <c r="R63" s="109">
        <v>0</v>
      </c>
      <c r="S63" s="109">
        <v>0</v>
      </c>
      <c r="T63" s="109">
        <v>0</v>
      </c>
      <c r="U63" s="112" t="s">
        <v>392</v>
      </c>
      <c r="V63" s="109">
        <f>SUM(Tabla2[[#This Row],[INGRESOS DE FUENTE LOCAL            (modificado)]:[RECURSOS ESTATALES (modificado)]])</f>
        <v>614820.27</v>
      </c>
      <c r="W63" s="109">
        <v>0</v>
      </c>
      <c r="X63" s="109">
        <v>0</v>
      </c>
      <c r="Y63" s="109">
        <v>0</v>
      </c>
      <c r="Z63" s="109">
        <v>614820.27</v>
      </c>
      <c r="AA63" s="109">
        <v>0</v>
      </c>
      <c r="AB63" s="109">
        <f>SUM(Tabla2[[#This Row],[INGRESOS DE FUENTE LOCAL              (devengado)]:[RECURSOS ESTATALES (devengado)]])</f>
        <v>614620.27</v>
      </c>
      <c r="AC63" s="109">
        <v>0</v>
      </c>
      <c r="AD63" s="109">
        <v>0</v>
      </c>
      <c r="AE63" s="109">
        <v>0</v>
      </c>
      <c r="AF63" s="109">
        <v>614620.27</v>
      </c>
      <c r="AG63" s="109">
        <v>0</v>
      </c>
      <c r="AH63" s="109">
        <f>SUM(Tabla2[[#This Row],[INGRESOS DE FUENTE LOCAL              (devengado)]:[RECURSOS ESTATALES (devengado)]])</f>
        <v>614620.27</v>
      </c>
      <c r="AI63" s="109">
        <f>SUM(AG56:AG62)</f>
        <v>0</v>
      </c>
      <c r="AJ63" s="109">
        <v>0</v>
      </c>
      <c r="AK63" s="109">
        <v>0</v>
      </c>
      <c r="AL63" s="109">
        <v>614620.27</v>
      </c>
      <c r="AM63" s="109">
        <v>0</v>
      </c>
      <c r="AN63" s="109">
        <f>SUM(Tabla2[[#This Row],[INGRESOS DE FUENTE LOCAL                 (ejercido)]:[RECURSOS ESTATALES (ejercido)]])</f>
        <v>614620.27</v>
      </c>
      <c r="AO63" s="109">
        <f>SUM(AM56:AM62)</f>
        <v>0</v>
      </c>
      <c r="AP63" s="109">
        <v>0</v>
      </c>
      <c r="AQ63" s="109">
        <v>0</v>
      </c>
      <c r="AR63" s="109">
        <v>614620.27</v>
      </c>
      <c r="AS63" s="109">
        <v>0</v>
      </c>
      <c r="AT63" s="109">
        <f>SUM(AU63:AY63)</f>
        <v>614620.27</v>
      </c>
      <c r="AU63" s="109">
        <f>SUM(AS56:AS62)</f>
        <v>0</v>
      </c>
      <c r="AV63" s="109">
        <v>0</v>
      </c>
      <c r="AW63" s="109">
        <v>0</v>
      </c>
      <c r="AX63" s="109">
        <v>614620.27</v>
      </c>
      <c r="AY63" s="109">
        <v>0</v>
      </c>
      <c r="AZ63" s="227"/>
      <c r="BA63" s="228">
        <f t="shared" si="7"/>
        <v>0</v>
      </c>
      <c r="BB63" s="109">
        <f t="shared" si="8"/>
        <v>0</v>
      </c>
      <c r="BC63" s="109">
        <v>0</v>
      </c>
      <c r="BD63" s="109">
        <v>0</v>
      </c>
      <c r="BE63" s="109">
        <v>0</v>
      </c>
      <c r="BF63" s="109">
        <v>0</v>
      </c>
    </row>
    <row r="64" spans="1:67" ht="181.5" x14ac:dyDescent="0.3">
      <c r="A64" s="100" t="s">
        <v>397</v>
      </c>
      <c r="B64" s="104" t="s">
        <v>266</v>
      </c>
      <c r="C64" s="104" t="s">
        <v>289</v>
      </c>
      <c r="D64" s="104" t="s">
        <v>327</v>
      </c>
      <c r="E64" s="107" t="s">
        <v>272</v>
      </c>
      <c r="F64" s="101" t="s">
        <v>347</v>
      </c>
      <c r="G64" s="104" t="s">
        <v>280</v>
      </c>
      <c r="H64" s="102">
        <v>520</v>
      </c>
      <c r="I64" s="103" t="s">
        <v>273</v>
      </c>
      <c r="J64" s="104">
        <v>61605</v>
      </c>
      <c r="K64" s="108" t="s">
        <v>323</v>
      </c>
      <c r="L64" s="104" t="s">
        <v>363</v>
      </c>
      <c r="M64" s="108" t="s">
        <v>324</v>
      </c>
      <c r="N64" s="115"/>
      <c r="O64" s="109">
        <f>SUM(Tabla2[[#This Row],[INGRESOS DE FUENTE LOCAL                     (aprobado)]:[RECURSOS ESTATALES (aprobado)]])</f>
        <v>0</v>
      </c>
      <c r="P64" s="109">
        <v>0</v>
      </c>
      <c r="Q64" s="109">
        <v>0</v>
      </c>
      <c r="R64" s="109"/>
      <c r="S64" s="109">
        <v>0</v>
      </c>
      <c r="T64" s="109">
        <v>0</v>
      </c>
      <c r="U64" s="112" t="s">
        <v>392</v>
      </c>
      <c r="V64" s="109">
        <f>SUM(Tabla2[[#This Row],[INGRESOS DE FUENTE LOCAL            (modificado)]:[RECURSOS ESTATALES (modificado)]])</f>
        <v>810000</v>
      </c>
      <c r="W64" s="109">
        <v>0</v>
      </c>
      <c r="X64" s="109">
        <v>0</v>
      </c>
      <c r="Y64" s="109">
        <v>0</v>
      </c>
      <c r="Z64" s="109">
        <v>810000</v>
      </c>
      <c r="AA64" s="109">
        <v>0</v>
      </c>
      <c r="AB64" s="109">
        <f>SUM(Tabla2[[#This Row],[INGRESOS DE FUENTE LOCAL       (comprometido)]:[RECURSOS ESTATALES (comprometido)]])</f>
        <v>810000</v>
      </c>
      <c r="AC64" s="109">
        <v>0</v>
      </c>
      <c r="AD64" s="109">
        <v>0</v>
      </c>
      <c r="AE64" s="109">
        <v>0</v>
      </c>
      <c r="AF64" s="109">
        <v>810000</v>
      </c>
      <c r="AG64" s="109">
        <v>0</v>
      </c>
      <c r="AH64" s="109">
        <f>SUM(Tabla2[[#This Row],[INGRESOS DE FUENTE LOCAL              (devengado)]:[RECURSOS ESTATALES (devengado)]])</f>
        <v>810000</v>
      </c>
      <c r="AI64" s="109">
        <f>SUM(AG57:AG63)</f>
        <v>0</v>
      </c>
      <c r="AJ64" s="109">
        <v>0</v>
      </c>
      <c r="AK64" s="109">
        <v>0</v>
      </c>
      <c r="AL64" s="109">
        <f>SUM(Tabla2[[#This Row],[INGRESOS DE FUENTE LOCAL       (comprometido)]:[RECURSOS ESTATALES (comprometido)]])</f>
        <v>810000</v>
      </c>
      <c r="AM64" s="109">
        <v>0</v>
      </c>
      <c r="AN64" s="109">
        <f>SUM(Tabla2[[#This Row],[INGRESOS DE FUENTE LOCAL                 (ejercido)]:[RECURSOS ESTATALES (ejercido)]])</f>
        <v>810000</v>
      </c>
      <c r="AO64" s="109">
        <f>SUM(AM57:AM63)</f>
        <v>0</v>
      </c>
      <c r="AP64" s="109">
        <v>0</v>
      </c>
      <c r="AQ64" s="109">
        <v>0</v>
      </c>
      <c r="AR64" s="109">
        <f>SUM(Tabla2[[#This Row],[INGRESOS DE FUENTE LOCAL       (comprometido)]:[RECURSOS ESTATALES (comprometido)]])</f>
        <v>810000</v>
      </c>
      <c r="AS64" s="109">
        <v>0</v>
      </c>
      <c r="AT64" s="109">
        <f>SUM(AU64:AY64)</f>
        <v>810000</v>
      </c>
      <c r="AU64" s="109">
        <f>SUM(AS57:AS63)</f>
        <v>0</v>
      </c>
      <c r="AV64" s="109">
        <v>0</v>
      </c>
      <c r="AW64" s="109">
        <v>0</v>
      </c>
      <c r="AX64" s="109">
        <f>SUM(Tabla2[[#This Row],[INGRESOS DE FUENTE LOCAL       (comprometido)]:[RECURSOS ESTATALES (comprometido)]])</f>
        <v>810000</v>
      </c>
      <c r="AY64" s="109">
        <v>0</v>
      </c>
      <c r="AZ64" s="227"/>
      <c r="BA64" s="228">
        <f t="shared" si="7"/>
        <v>0</v>
      </c>
      <c r="BB64" s="109">
        <f t="shared" si="8"/>
        <v>0</v>
      </c>
      <c r="BC64" s="109">
        <v>0</v>
      </c>
      <c r="BD64" s="109">
        <v>0</v>
      </c>
      <c r="BE64" s="109">
        <f>Tabla2[[#This Row],[RECURSOS FEDERALES CONVENIDOS     (modificado)]]-Tabla3[[#This Row],[RECURSOS FEDERALES CONVENIDOS (pagado)]]</f>
        <v>0</v>
      </c>
      <c r="BF64" s="109">
        <v>0</v>
      </c>
    </row>
    <row r="65" spans="1:64" ht="109.5" customHeight="1" x14ac:dyDescent="0.3">
      <c r="A65" s="100" t="s">
        <v>398</v>
      </c>
      <c r="B65" s="104" t="s">
        <v>266</v>
      </c>
      <c r="C65" s="104" t="s">
        <v>400</v>
      </c>
      <c r="D65" s="104" t="s">
        <v>327</v>
      </c>
      <c r="E65" s="107" t="s">
        <v>272</v>
      </c>
      <c r="F65" s="101" t="s">
        <v>402</v>
      </c>
      <c r="G65" s="104" t="s">
        <v>291</v>
      </c>
      <c r="H65" s="102">
        <v>520</v>
      </c>
      <c r="I65" s="103" t="s">
        <v>273</v>
      </c>
      <c r="J65" s="104">
        <v>12201</v>
      </c>
      <c r="K65" s="108" t="s">
        <v>323</v>
      </c>
      <c r="L65" s="104" t="s">
        <v>411</v>
      </c>
      <c r="M65" s="108" t="s">
        <v>324</v>
      </c>
      <c r="N65" s="115"/>
      <c r="O65" s="109">
        <f>SUM(Tabla2[[#This Row],[INGRESOS DE FUENTE LOCAL                     (aprobado)]:[RECURSOS ESTATALES (aprobado)]])</f>
        <v>0</v>
      </c>
      <c r="P65" s="109">
        <v>0</v>
      </c>
      <c r="Q65" s="109">
        <v>0</v>
      </c>
      <c r="R65" s="109">
        <v>0</v>
      </c>
      <c r="S65" s="109"/>
      <c r="T65" s="109">
        <v>0</v>
      </c>
      <c r="U65" s="112" t="s">
        <v>392</v>
      </c>
      <c r="V65" s="109">
        <f>SUM(Tabla2[[#This Row],[INGRESOS DE FUENTE LOCAL            (modificado)]:[RECURSOS ESTATALES (modificado)]])</f>
        <v>15120.38</v>
      </c>
      <c r="W65" s="109">
        <v>0</v>
      </c>
      <c r="X65" s="109">
        <v>0</v>
      </c>
      <c r="Y65" s="109">
        <v>0</v>
      </c>
      <c r="Z65" s="109">
        <v>15120.38</v>
      </c>
      <c r="AA65" s="109">
        <v>0</v>
      </c>
      <c r="AB65" s="109">
        <f>SUM(Tabla2[[#This Row],[INGRESOS DE FUENTE LOCAL              (devengado)]:[RECURSOS ESTATALES (devengado)]])</f>
        <v>15120.38</v>
      </c>
      <c r="AC65" s="109">
        <v>0</v>
      </c>
      <c r="AD65" s="109">
        <v>0</v>
      </c>
      <c r="AE65" s="109">
        <v>0</v>
      </c>
      <c r="AF65" s="109">
        <v>15120.38</v>
      </c>
      <c r="AG65" s="109">
        <v>0</v>
      </c>
      <c r="AH65" s="109">
        <f>SUM(Tabla2[[#This Row],[INGRESOS DE FUENTE LOCAL              (devengado)]:[RECURSOS ESTATALES (devengado)]])</f>
        <v>15120.38</v>
      </c>
      <c r="AI65" s="109">
        <f>SUM(AG58:AG64)</f>
        <v>0</v>
      </c>
      <c r="AJ65" s="109">
        <v>0</v>
      </c>
      <c r="AK65" s="109">
        <v>0</v>
      </c>
      <c r="AL65" s="109">
        <v>15120.38</v>
      </c>
      <c r="AM65" s="109">
        <v>0</v>
      </c>
      <c r="AN65" s="109">
        <f>SUM(Tabla2[[#This Row],[INGRESOS DE FUENTE LOCAL                 (ejercido)]:[RECURSOS ESTATALES (ejercido)]])</f>
        <v>15120.38</v>
      </c>
      <c r="AO65" s="109">
        <f>SUM(AM58:AM64)</f>
        <v>0</v>
      </c>
      <c r="AP65" s="109">
        <v>0</v>
      </c>
      <c r="AQ65" s="109">
        <v>0</v>
      </c>
      <c r="AR65" s="109">
        <v>15120.38</v>
      </c>
      <c r="AS65" s="109">
        <v>0</v>
      </c>
      <c r="AT65" s="109">
        <f>SUM(AU65:AY65)</f>
        <v>15120.38</v>
      </c>
      <c r="AU65" s="109">
        <f>SUM(AS58:AS64)</f>
        <v>0</v>
      </c>
      <c r="AV65" s="109">
        <v>0</v>
      </c>
      <c r="AW65" s="109">
        <v>0</v>
      </c>
      <c r="AX65" s="109">
        <v>15120.38</v>
      </c>
      <c r="AY65" s="109">
        <v>0</v>
      </c>
      <c r="AZ65" s="227"/>
      <c r="BA65" s="228">
        <f t="shared" si="7"/>
        <v>0</v>
      </c>
      <c r="BB65" s="109">
        <f t="shared" si="8"/>
        <v>0</v>
      </c>
      <c r="BC65" s="109">
        <v>0</v>
      </c>
      <c r="BD65" s="109">
        <v>0</v>
      </c>
      <c r="BE65" s="109">
        <f>Tabla2[[#This Row],[RECURSOS FEDERALES CONVENIDOS     (modificado)]]-Tabla3[[#This Row],[RECURSOS FEDERALES CONVENIDOS (pagado)]]</f>
        <v>0</v>
      </c>
      <c r="BF65" s="109">
        <v>0</v>
      </c>
    </row>
    <row r="66" spans="1:64" ht="181.5" x14ac:dyDescent="0.3">
      <c r="A66" s="100" t="s">
        <v>398</v>
      </c>
      <c r="B66" s="104" t="s">
        <v>266</v>
      </c>
      <c r="C66" s="104" t="s">
        <v>400</v>
      </c>
      <c r="D66" s="104" t="s">
        <v>327</v>
      </c>
      <c r="E66" s="107" t="s">
        <v>272</v>
      </c>
      <c r="F66" s="101" t="s">
        <v>402</v>
      </c>
      <c r="G66" s="104" t="s">
        <v>291</v>
      </c>
      <c r="H66" s="102">
        <v>520</v>
      </c>
      <c r="I66" s="103" t="s">
        <v>273</v>
      </c>
      <c r="J66" s="104">
        <v>94901</v>
      </c>
      <c r="K66" s="108" t="s">
        <v>323</v>
      </c>
      <c r="L66" s="104" t="s">
        <v>412</v>
      </c>
      <c r="M66" s="108" t="s">
        <v>324</v>
      </c>
      <c r="N66" s="115"/>
      <c r="O66" s="109">
        <f>SUM(Tabla2[[#This Row],[INGRESOS DE FUENTE LOCAL                     (aprobado)]:[RECURSOS ESTATALES (aprobado)]])</f>
        <v>0</v>
      </c>
      <c r="P66" s="109">
        <v>0</v>
      </c>
      <c r="Q66" s="109">
        <v>0</v>
      </c>
      <c r="R66" s="109">
        <v>0</v>
      </c>
      <c r="S66" s="109">
        <v>0</v>
      </c>
      <c r="T66" s="109">
        <v>0</v>
      </c>
      <c r="U66" s="112" t="s">
        <v>392</v>
      </c>
      <c r="V66" s="109">
        <f>SUM(Tabla2[[#This Row],[INGRESOS DE FUENTE LOCAL            (modificado)]:[RECURSOS ESTATALES (modificado)]])</f>
        <v>121800</v>
      </c>
      <c r="W66" s="109">
        <v>0</v>
      </c>
      <c r="X66" s="109">
        <v>0</v>
      </c>
      <c r="Y66" s="109">
        <v>0</v>
      </c>
      <c r="Z66" s="109">
        <v>121800</v>
      </c>
      <c r="AA66" s="109">
        <v>0</v>
      </c>
      <c r="AB66" s="109">
        <f>SUM(Tabla2[[#This Row],[INGRESOS DE FUENTE LOCAL       (comprometido)]:[RECURSOS ESTATALES (comprometido)]])</f>
        <v>121800</v>
      </c>
      <c r="AC66" s="109">
        <v>0</v>
      </c>
      <c r="AD66" s="109">
        <v>0</v>
      </c>
      <c r="AE66" s="109">
        <v>0</v>
      </c>
      <c r="AF66" s="109">
        <v>121800</v>
      </c>
      <c r="AG66" s="109">
        <v>0</v>
      </c>
      <c r="AH66" s="109">
        <f>SUM(Tabla2[[#This Row],[INGRESOS DE FUENTE LOCAL              (devengado)]:[RECURSOS ESTATALES (devengado)]])</f>
        <v>121800</v>
      </c>
      <c r="AI66" s="109">
        <f t="shared" ref="AI66:AI67" si="15">SUM(AG59:AG65)</f>
        <v>0</v>
      </c>
      <c r="AJ66" s="109">
        <v>0</v>
      </c>
      <c r="AK66" s="109">
        <v>0</v>
      </c>
      <c r="AL66" s="109">
        <v>121800</v>
      </c>
      <c r="AM66" s="109">
        <v>0</v>
      </c>
      <c r="AN66" s="109">
        <f>SUM(Tabla2[[#This Row],[INGRESOS DE FUENTE LOCAL                 (ejercido)]:[RECURSOS ESTATALES (ejercido)]])</f>
        <v>121800</v>
      </c>
      <c r="AO66" s="109">
        <f t="shared" ref="AO66:AO67" si="16">SUM(AM59:AM65)</f>
        <v>0</v>
      </c>
      <c r="AP66" s="109">
        <v>0</v>
      </c>
      <c r="AQ66" s="109">
        <v>0</v>
      </c>
      <c r="AR66" s="109">
        <v>121800</v>
      </c>
      <c r="AS66" s="109">
        <v>0</v>
      </c>
      <c r="AT66" s="109">
        <v>121800</v>
      </c>
      <c r="AU66" s="109">
        <f t="shared" ref="AU66:AU67" si="17">SUM(AS59:AS65)</f>
        <v>0</v>
      </c>
      <c r="AV66" s="109">
        <v>0</v>
      </c>
      <c r="AW66" s="109">
        <v>0</v>
      </c>
      <c r="AX66" s="109">
        <v>121800</v>
      </c>
      <c r="AY66" s="109">
        <v>0</v>
      </c>
      <c r="AZ66" s="227"/>
      <c r="BA66" s="228">
        <f t="shared" si="7"/>
        <v>0</v>
      </c>
      <c r="BB66" s="109">
        <f t="shared" si="8"/>
        <v>0</v>
      </c>
      <c r="BC66" s="109">
        <v>0</v>
      </c>
      <c r="BD66" s="109">
        <v>0</v>
      </c>
      <c r="BE66" s="109">
        <f>Tabla2[[#This Row],[RECURSOS FEDERALES CONVENIDOS     (modificado)]]-Tabla3[[#This Row],[RECURSOS FEDERALES CONVENIDOS (pagado)]]</f>
        <v>0</v>
      </c>
      <c r="BF66" s="109">
        <v>0</v>
      </c>
    </row>
    <row r="67" spans="1:64" ht="181.5" x14ac:dyDescent="0.3">
      <c r="A67" s="100" t="s">
        <v>398</v>
      </c>
      <c r="B67" s="104" t="s">
        <v>266</v>
      </c>
      <c r="C67" s="104" t="s">
        <v>400</v>
      </c>
      <c r="D67" s="104" t="s">
        <v>327</v>
      </c>
      <c r="E67" s="107" t="s">
        <v>272</v>
      </c>
      <c r="F67" s="101" t="s">
        <v>402</v>
      </c>
      <c r="G67" s="104" t="s">
        <v>291</v>
      </c>
      <c r="H67" s="102">
        <v>520</v>
      </c>
      <c r="I67" s="103" t="s">
        <v>273</v>
      </c>
      <c r="J67" s="104">
        <v>32601</v>
      </c>
      <c r="K67" s="108" t="s">
        <v>323</v>
      </c>
      <c r="L67" s="104" t="s">
        <v>414</v>
      </c>
      <c r="M67" s="108" t="s">
        <v>324</v>
      </c>
      <c r="N67" s="115"/>
      <c r="O67" s="109">
        <f>SUM(Tabla2[[#This Row],[INGRESOS DE FUENTE LOCAL                     (aprobado)]:[RECURSOS ESTATALES (aprobado)]])</f>
        <v>0</v>
      </c>
      <c r="P67" s="109">
        <v>0</v>
      </c>
      <c r="Q67" s="109">
        <v>0</v>
      </c>
      <c r="R67" s="109">
        <v>0</v>
      </c>
      <c r="S67" s="109">
        <v>0</v>
      </c>
      <c r="T67" s="109">
        <v>0</v>
      </c>
      <c r="U67" s="112" t="s">
        <v>392</v>
      </c>
      <c r="V67" s="109">
        <f>SUM(Tabla2[[#This Row],[INGRESOS DE FUENTE LOCAL            (modificado)]:[RECURSOS ESTATALES (modificado)]])</f>
        <v>30995.17</v>
      </c>
      <c r="W67" s="109">
        <v>0</v>
      </c>
      <c r="X67" s="109">
        <v>0</v>
      </c>
      <c r="Y67" s="109">
        <v>0</v>
      </c>
      <c r="Z67" s="109">
        <v>30995.17</v>
      </c>
      <c r="AA67" s="109">
        <v>0</v>
      </c>
      <c r="AB67" s="109">
        <f>SUM(Tabla2[[#This Row],[INGRESOS DE FUENTE LOCAL       (comprometido)]:[RECURSOS ESTATALES (comprometido)]])</f>
        <v>30995.17</v>
      </c>
      <c r="AC67" s="109">
        <v>0</v>
      </c>
      <c r="AD67" s="109">
        <v>0</v>
      </c>
      <c r="AE67" s="109">
        <v>0</v>
      </c>
      <c r="AF67" s="109">
        <v>30995.17</v>
      </c>
      <c r="AG67" s="109">
        <v>0</v>
      </c>
      <c r="AH67" s="109">
        <f>SUM(Tabla2[[#This Row],[INGRESOS DE FUENTE LOCAL              (devengado)]:[RECURSOS ESTATALES (devengado)]])</f>
        <v>30995.17</v>
      </c>
      <c r="AI67" s="109">
        <f t="shared" si="15"/>
        <v>0</v>
      </c>
      <c r="AJ67" s="109">
        <v>0</v>
      </c>
      <c r="AK67" s="109">
        <v>0</v>
      </c>
      <c r="AL67" s="109">
        <v>30995.17</v>
      </c>
      <c r="AM67" s="109">
        <v>0</v>
      </c>
      <c r="AN67" s="109">
        <f>SUM(Tabla2[[#This Row],[INGRESOS DE FUENTE LOCAL                 (ejercido)]:[RECURSOS ESTATALES (ejercido)]])</f>
        <v>30995.17</v>
      </c>
      <c r="AO67" s="109">
        <f t="shared" si="16"/>
        <v>0</v>
      </c>
      <c r="AP67" s="109">
        <v>0</v>
      </c>
      <c r="AQ67" s="109">
        <v>0</v>
      </c>
      <c r="AR67" s="109">
        <v>30995.17</v>
      </c>
      <c r="AS67" s="109">
        <v>0</v>
      </c>
      <c r="AT67" s="109">
        <f>SUM(AU67:AY67)</f>
        <v>30995.17</v>
      </c>
      <c r="AU67" s="109">
        <f t="shared" si="17"/>
        <v>0</v>
      </c>
      <c r="AV67" s="109">
        <v>0</v>
      </c>
      <c r="AW67" s="109">
        <v>0</v>
      </c>
      <c r="AX67" s="109">
        <v>30995.17</v>
      </c>
      <c r="AY67" s="109">
        <v>0</v>
      </c>
      <c r="AZ67" s="227"/>
      <c r="BA67" s="228">
        <f t="shared" si="7"/>
        <v>0</v>
      </c>
      <c r="BB67" s="109">
        <f t="shared" si="8"/>
        <v>0</v>
      </c>
      <c r="BC67" s="109">
        <v>0</v>
      </c>
      <c r="BD67" s="109">
        <v>0</v>
      </c>
      <c r="BE67" s="109">
        <f>Tabla2[[#This Row],[RECURSOS FEDERALES CONVENIDOS     (modificado)]]-Tabla3[[#This Row],[RECURSOS FEDERALES CONVENIDOS (pagado)]]</f>
        <v>0</v>
      </c>
      <c r="BF67" s="109">
        <v>0</v>
      </c>
    </row>
    <row r="68" spans="1:64" ht="181.5" x14ac:dyDescent="0.3">
      <c r="A68" s="100" t="s">
        <v>398</v>
      </c>
      <c r="B68" s="104" t="s">
        <v>266</v>
      </c>
      <c r="C68" s="104" t="s">
        <v>400</v>
      </c>
      <c r="D68" s="104" t="s">
        <v>327</v>
      </c>
      <c r="E68" s="107" t="s">
        <v>272</v>
      </c>
      <c r="F68" s="101" t="s">
        <v>402</v>
      </c>
      <c r="G68" s="104" t="s">
        <v>291</v>
      </c>
      <c r="H68" s="102">
        <v>520</v>
      </c>
      <c r="I68" s="103" t="s">
        <v>273</v>
      </c>
      <c r="J68" s="104">
        <v>39801</v>
      </c>
      <c r="K68" s="108" t="s">
        <v>323</v>
      </c>
      <c r="L68" s="102"/>
      <c r="M68" s="108" t="s">
        <v>324</v>
      </c>
      <c r="N68" s="115"/>
      <c r="O68" s="109">
        <f>SUM(Tabla2[[#This Row],[INGRESOS DE FUENTE LOCAL                     (aprobado)]:[RECURSOS ESTATALES (aprobado)]])</f>
        <v>0</v>
      </c>
      <c r="P68" s="109">
        <v>0</v>
      </c>
      <c r="Q68" s="109">
        <v>0</v>
      </c>
      <c r="R68" s="109">
        <v>0</v>
      </c>
      <c r="S68" s="109">
        <v>0</v>
      </c>
      <c r="T68" s="109">
        <v>0</v>
      </c>
      <c r="U68" s="112" t="s">
        <v>392</v>
      </c>
      <c r="V68" s="109">
        <f>SUM(Tabla2[[#This Row],[INGRESOS DE FUENTE LOCAL            (modificado)]:[RECURSOS ESTATALES (modificado)]])</f>
        <v>453.6</v>
      </c>
      <c r="W68" s="109">
        <v>0</v>
      </c>
      <c r="X68" s="109">
        <v>0</v>
      </c>
      <c r="Y68" s="109">
        <v>0</v>
      </c>
      <c r="Z68" s="109">
        <v>453.6</v>
      </c>
      <c r="AA68" s="109">
        <v>0</v>
      </c>
      <c r="AB68" s="109">
        <f>SUM(Tabla2[[#This Row],[INGRESOS DE FUENTE LOCAL       (comprometido)]:[RECURSOS ESTATALES (comprometido)]])</f>
        <v>453.6</v>
      </c>
      <c r="AC68" s="109">
        <v>0</v>
      </c>
      <c r="AD68" s="109">
        <v>0</v>
      </c>
      <c r="AE68" s="109">
        <v>0</v>
      </c>
      <c r="AF68" s="109">
        <v>453.6</v>
      </c>
      <c r="AG68" s="109">
        <v>0</v>
      </c>
      <c r="AH68" s="109">
        <f>SUM(Tabla2[[#This Row],[INGRESOS DE FUENTE LOCAL              (devengado)]:[RECURSOS ESTATALES (devengado)]])</f>
        <v>453.6</v>
      </c>
      <c r="AI68" s="109">
        <f t="shared" ref="AI68" si="18">SUM(AG61:AG67)</f>
        <v>0</v>
      </c>
      <c r="AJ68" s="109">
        <v>0</v>
      </c>
      <c r="AK68" s="109">
        <v>0</v>
      </c>
      <c r="AL68" s="109">
        <v>453.6</v>
      </c>
      <c r="AM68" s="109">
        <v>0</v>
      </c>
      <c r="AN68" s="109">
        <f>SUM(Tabla2[[#This Row],[INGRESOS DE FUENTE LOCAL                 (ejercido)]:[RECURSOS ESTATALES (ejercido)]])</f>
        <v>453.6</v>
      </c>
      <c r="AO68" s="109">
        <f t="shared" ref="AO68" si="19">SUM(AM61:AM67)</f>
        <v>0</v>
      </c>
      <c r="AP68" s="109">
        <v>0</v>
      </c>
      <c r="AQ68" s="109">
        <v>0</v>
      </c>
      <c r="AR68" s="109">
        <v>453.6</v>
      </c>
      <c r="AS68" s="109">
        <v>0</v>
      </c>
      <c r="AT68" s="109">
        <f>SUM(AU68:AY68)</f>
        <v>0</v>
      </c>
      <c r="AU68" s="109">
        <f t="shared" ref="AU68" si="20">SUM(AS61:AS67)</f>
        <v>0</v>
      </c>
      <c r="AV68" s="109">
        <v>0</v>
      </c>
      <c r="AW68" s="109">
        <v>0</v>
      </c>
      <c r="AX68" s="109">
        <v>0</v>
      </c>
      <c r="AY68" s="109">
        <v>0</v>
      </c>
      <c r="AZ68" s="227"/>
      <c r="BA68" s="228">
        <f t="shared" si="7"/>
        <v>453.6</v>
      </c>
      <c r="BB68" s="109">
        <f t="shared" si="8"/>
        <v>0</v>
      </c>
      <c r="BC68" s="109">
        <v>0</v>
      </c>
      <c r="BD68" s="109">
        <v>0</v>
      </c>
      <c r="BE68" s="109">
        <f>Tabla2[[#This Row],[RECURSOS FEDERALES CONVENIDOS     (modificado)]]-Tabla3[[#This Row],[RECURSOS FEDERALES CONVENIDOS (pagado)]]</f>
        <v>453.6</v>
      </c>
      <c r="BF68" s="109">
        <v>0</v>
      </c>
    </row>
    <row r="69" spans="1:64" ht="181.5" x14ac:dyDescent="0.3">
      <c r="A69" s="100" t="s">
        <v>399</v>
      </c>
      <c r="B69" s="104" t="s">
        <v>266</v>
      </c>
      <c r="C69" s="104" t="s">
        <v>270</v>
      </c>
      <c r="D69" s="104" t="s">
        <v>327</v>
      </c>
      <c r="E69" s="107" t="s">
        <v>272</v>
      </c>
      <c r="F69" s="101" t="s">
        <v>403</v>
      </c>
      <c r="G69" s="104" t="s">
        <v>401</v>
      </c>
      <c r="H69" s="102">
        <v>520</v>
      </c>
      <c r="I69" s="103" t="s">
        <v>273</v>
      </c>
      <c r="J69" s="104">
        <v>61302</v>
      </c>
      <c r="K69" s="108" t="s">
        <v>323</v>
      </c>
      <c r="L69" s="104" t="s">
        <v>408</v>
      </c>
      <c r="M69" s="108" t="s">
        <v>324</v>
      </c>
      <c r="N69" s="115"/>
      <c r="O69" s="109">
        <f>SUM(Tabla2[[#This Row],[INGRESOS DE FUENTE LOCAL                     (aprobado)]:[RECURSOS ESTATALES (aprobado)]])</f>
        <v>0</v>
      </c>
      <c r="P69" s="109">
        <v>0</v>
      </c>
      <c r="Q69" s="109">
        <v>0</v>
      </c>
      <c r="R69" s="109">
        <v>0</v>
      </c>
      <c r="S69" s="109">
        <v>0</v>
      </c>
      <c r="T69" s="109">
        <v>0</v>
      </c>
      <c r="U69" s="112" t="s">
        <v>392</v>
      </c>
      <c r="V69" s="109">
        <f>SUM(Tabla2[[#This Row],[INGRESOS DE FUENTE LOCAL            (modificado)]:[RECURSOS ESTATALES (modificado)]])</f>
        <v>340000</v>
      </c>
      <c r="W69" s="109">
        <v>0</v>
      </c>
      <c r="X69" s="109">
        <v>0</v>
      </c>
      <c r="Y69" s="109">
        <v>0</v>
      </c>
      <c r="Z69" s="109">
        <v>340000</v>
      </c>
      <c r="AA69" s="109">
        <v>0</v>
      </c>
      <c r="AB69" s="109">
        <f>SUM(Tabla2[[#This Row],[INGRESOS DE FUENTE LOCAL       (comprometido)]:[RECURSOS ESTATALES (comprometido)]])</f>
        <v>340000</v>
      </c>
      <c r="AC69" s="109">
        <v>0</v>
      </c>
      <c r="AD69" s="109">
        <v>0</v>
      </c>
      <c r="AE69" s="109">
        <v>0</v>
      </c>
      <c r="AF69" s="109">
        <v>340000</v>
      </c>
      <c r="AG69" s="109">
        <v>0</v>
      </c>
      <c r="AH69" s="109">
        <f>SUM(Tabla2[[#This Row],[INGRESOS DE FUENTE LOCAL              (devengado)]:[RECURSOS ESTATALES (devengado)]])</f>
        <v>340000</v>
      </c>
      <c r="AI69" s="109">
        <f>SUM(AG59:AG65)</f>
        <v>0</v>
      </c>
      <c r="AJ69" s="109">
        <v>0</v>
      </c>
      <c r="AK69" s="109">
        <v>0</v>
      </c>
      <c r="AL69" s="109">
        <v>340000</v>
      </c>
      <c r="AM69" s="109">
        <v>0</v>
      </c>
      <c r="AN69" s="109">
        <f>SUM(Tabla2[[#This Row],[INGRESOS DE FUENTE LOCAL                 (ejercido)]:[RECURSOS ESTATALES (ejercido)]])</f>
        <v>340000</v>
      </c>
      <c r="AO69" s="109">
        <f>SUM(AM59:AM65)</f>
        <v>0</v>
      </c>
      <c r="AP69" s="109">
        <v>0</v>
      </c>
      <c r="AQ69" s="109">
        <v>0</v>
      </c>
      <c r="AR69" s="109">
        <v>340000</v>
      </c>
      <c r="AS69" s="109">
        <v>0</v>
      </c>
      <c r="AT69" s="109">
        <f>SUM(AU69:AY69)</f>
        <v>340000</v>
      </c>
      <c r="AU69" s="109">
        <f>SUM(AS59:AS65)</f>
        <v>0</v>
      </c>
      <c r="AV69" s="109">
        <v>0</v>
      </c>
      <c r="AW69" s="109">
        <v>0</v>
      </c>
      <c r="AX69" s="109">
        <v>340000</v>
      </c>
      <c r="AY69" s="109">
        <v>0</v>
      </c>
      <c r="AZ69" s="227"/>
      <c r="BA69" s="228">
        <f t="shared" si="7"/>
        <v>0</v>
      </c>
      <c r="BB69" s="109">
        <f t="shared" si="8"/>
        <v>0</v>
      </c>
      <c r="BC69" s="109">
        <v>0</v>
      </c>
      <c r="BD69" s="109">
        <v>0</v>
      </c>
      <c r="BE69" s="109">
        <f>Tabla2[[#This Row],[RECURSOS FEDERALES CONVENIDOS     (modificado)]]-Tabla3[[#This Row],[RECURSOS FEDERALES CONVENIDOS (pagado)]]</f>
        <v>0</v>
      </c>
      <c r="BF69" s="109">
        <v>0</v>
      </c>
    </row>
    <row r="70" spans="1:64" x14ac:dyDescent="0.3">
      <c r="A70" s="237"/>
      <c r="B70" s="238"/>
      <c r="C70" s="238"/>
      <c r="D70" s="238"/>
      <c r="E70" s="238"/>
      <c r="F70" s="238"/>
      <c r="G70" s="239"/>
      <c r="H70" s="239"/>
      <c r="I70" s="239"/>
      <c r="J70" s="240"/>
      <c r="K70" s="239"/>
      <c r="L70" s="238"/>
      <c r="M70" s="241"/>
      <c r="N70" s="241"/>
      <c r="O70" s="80">
        <f>SUM(O8:O69)</f>
        <v>23762837.529999997</v>
      </c>
      <c r="P70" s="80">
        <f t="shared" ref="P70:AE70" si="21">SUM(P8:P69)</f>
        <v>0</v>
      </c>
      <c r="Q70" s="80">
        <f t="shared" si="21"/>
        <v>0</v>
      </c>
      <c r="R70" s="80">
        <f t="shared" si="21"/>
        <v>0</v>
      </c>
      <c r="S70" s="80">
        <f t="shared" si="21"/>
        <v>18885629.899999999</v>
      </c>
      <c r="T70" s="80">
        <f t="shared" si="21"/>
        <v>4877207.63</v>
      </c>
      <c r="U70" s="242"/>
      <c r="V70" s="80">
        <f t="shared" si="21"/>
        <v>20915978.500000004</v>
      </c>
      <c r="W70" s="80">
        <f t="shared" si="21"/>
        <v>0</v>
      </c>
      <c r="X70" s="80">
        <f t="shared" si="21"/>
        <v>0</v>
      </c>
      <c r="Y70" s="80">
        <f t="shared" si="21"/>
        <v>0</v>
      </c>
      <c r="Z70" s="80">
        <f t="shared" si="21"/>
        <v>16074618.5</v>
      </c>
      <c r="AA70" s="80">
        <f t="shared" si="21"/>
        <v>4841360</v>
      </c>
      <c r="AB70" s="80">
        <f t="shared" si="21"/>
        <v>16074418.5</v>
      </c>
      <c r="AC70" s="80">
        <f t="shared" si="21"/>
        <v>0</v>
      </c>
      <c r="AD70" s="80">
        <f t="shared" si="21"/>
        <v>0</v>
      </c>
      <c r="AE70" s="80">
        <f t="shared" si="21"/>
        <v>0</v>
      </c>
      <c r="AF70" s="80">
        <f t="shared" ref="AF70:AW70" si="22">SUM(AF8:AF69)</f>
        <v>16074418.5</v>
      </c>
      <c r="AG70" s="80">
        <f t="shared" si="22"/>
        <v>0</v>
      </c>
      <c r="AH70" s="80">
        <f t="shared" si="22"/>
        <v>16074387.5</v>
      </c>
      <c r="AI70" s="80">
        <f t="shared" si="22"/>
        <v>0</v>
      </c>
      <c r="AJ70" s="80">
        <f t="shared" si="22"/>
        <v>0</v>
      </c>
      <c r="AK70" s="80">
        <f t="shared" si="22"/>
        <v>0</v>
      </c>
      <c r="AL70" s="80">
        <f t="shared" si="22"/>
        <v>16074418.5</v>
      </c>
      <c r="AM70" s="80">
        <f t="shared" si="22"/>
        <v>0</v>
      </c>
      <c r="AN70" s="80">
        <f t="shared" si="22"/>
        <v>16067418.5</v>
      </c>
      <c r="AO70" s="80">
        <f t="shared" si="22"/>
        <v>0</v>
      </c>
      <c r="AP70" s="80">
        <f t="shared" si="22"/>
        <v>0</v>
      </c>
      <c r="AQ70" s="80">
        <f t="shared" si="22"/>
        <v>0</v>
      </c>
      <c r="AR70" s="80">
        <f t="shared" si="22"/>
        <v>16074418.5</v>
      </c>
      <c r="AS70" s="80">
        <f t="shared" si="22"/>
        <v>0</v>
      </c>
      <c r="AT70" s="80">
        <f t="shared" si="22"/>
        <v>16073964.9</v>
      </c>
      <c r="AU70" s="80">
        <f t="shared" si="22"/>
        <v>0</v>
      </c>
      <c r="AV70" s="243">
        <f t="shared" si="22"/>
        <v>0</v>
      </c>
      <c r="AW70" s="243">
        <f t="shared" si="22"/>
        <v>0</v>
      </c>
      <c r="AX70" s="243">
        <f t="shared" ref="AX70" si="23">SUM(AX8:AX69)</f>
        <v>16073964.9</v>
      </c>
      <c r="AY70" s="243">
        <f t="shared" ref="AY70" si="24">SUM(AY8:AY69)</f>
        <v>0</v>
      </c>
      <c r="AZ70" s="243">
        <f t="shared" ref="AZ70:BC70" si="25">SUM(AZ8:AZ69)</f>
        <v>0</v>
      </c>
      <c r="BA70" s="243">
        <f t="shared" si="25"/>
        <v>453.6</v>
      </c>
      <c r="BB70" s="243">
        <f t="shared" si="25"/>
        <v>0</v>
      </c>
      <c r="BC70" s="243">
        <f t="shared" si="25"/>
        <v>0</v>
      </c>
      <c r="BD70" s="243">
        <f t="shared" ref="BD70" si="26">SUM(BD8:BD69)</f>
        <v>0</v>
      </c>
      <c r="BE70" s="243">
        <f t="shared" ref="BE70:BF70" si="27">SUM(BE8:BE69)</f>
        <v>453.6</v>
      </c>
      <c r="BF70" s="243">
        <f t="shared" si="27"/>
        <v>0</v>
      </c>
    </row>
    <row r="71" spans="1:64" x14ac:dyDescent="0.3">
      <c r="A71" s="25"/>
      <c r="B71" s="86"/>
      <c r="C71" s="25"/>
      <c r="D71" s="25"/>
      <c r="E71" s="25"/>
      <c r="F71" s="25"/>
      <c r="G71" s="25"/>
      <c r="H71" s="25"/>
      <c r="K71" s="25"/>
      <c r="L71" s="25"/>
      <c r="M71" s="25"/>
      <c r="N71" s="31"/>
      <c r="O71" s="31"/>
      <c r="P71" s="31"/>
      <c r="Q71" s="31"/>
      <c r="R71" s="31"/>
      <c r="S71" s="31"/>
      <c r="T71" s="31"/>
      <c r="U71" s="31"/>
      <c r="V71" s="31"/>
      <c r="W71" s="31"/>
      <c r="X71" s="31"/>
      <c r="Y71" s="31"/>
      <c r="Z71" s="31"/>
      <c r="AA71" s="31"/>
      <c r="AB71" s="31"/>
      <c r="AC71" s="31"/>
      <c r="AD71" s="31"/>
      <c r="AE71" s="31"/>
      <c r="AV71" s="230"/>
      <c r="AW71" s="230"/>
      <c r="AX71" s="230"/>
      <c r="AY71" s="230"/>
      <c r="AZ71" s="231"/>
      <c r="BA71" s="230"/>
      <c r="BB71" s="230"/>
      <c r="BC71" s="230"/>
      <c r="BD71" s="230"/>
      <c r="BE71" s="230"/>
      <c r="BF71" s="230"/>
      <c r="BG71" s="229"/>
      <c r="BH71" s="229"/>
      <c r="BI71" s="229"/>
      <c r="BJ71" s="229"/>
      <c r="BK71" s="229"/>
      <c r="BL71" s="229"/>
    </row>
    <row r="72" spans="1:64" x14ac:dyDescent="0.3">
      <c r="A72" s="25" t="s">
        <v>395</v>
      </c>
      <c r="B72" s="87"/>
      <c r="C72" s="25"/>
      <c r="D72" s="25"/>
      <c r="E72" s="25"/>
      <c r="F72" s="25"/>
      <c r="G72" s="25"/>
      <c r="H72" s="25"/>
      <c r="K72" s="25"/>
      <c r="L72" s="25"/>
      <c r="M72" s="25"/>
      <c r="N72" s="31"/>
      <c r="O72" s="31"/>
      <c r="P72" s="31"/>
      <c r="Q72" s="31"/>
      <c r="R72" s="31"/>
      <c r="S72" s="31"/>
      <c r="T72" s="31"/>
      <c r="U72" s="31"/>
      <c r="V72" s="31"/>
      <c r="W72" s="31"/>
      <c r="X72" s="31"/>
      <c r="Y72" s="31"/>
      <c r="Z72" s="31"/>
      <c r="AA72" s="31"/>
      <c r="AB72" s="31"/>
      <c r="AC72" s="31"/>
      <c r="AD72" s="31"/>
      <c r="AE72" s="31"/>
      <c r="AV72" s="230"/>
      <c r="AW72" s="230"/>
      <c r="AX72" s="230"/>
      <c r="AY72" s="230"/>
      <c r="AZ72" s="230"/>
      <c r="BA72" s="230"/>
      <c r="BB72" s="230"/>
      <c r="BC72" s="230"/>
      <c r="BD72" s="230"/>
      <c r="BE72" s="230"/>
      <c r="BF72" s="230"/>
      <c r="BG72" s="229"/>
      <c r="BH72" s="229"/>
      <c r="BI72" s="229"/>
      <c r="BJ72" s="229"/>
      <c r="BK72" s="229"/>
      <c r="BL72" s="229"/>
    </row>
    <row r="73" spans="1:64" x14ac:dyDescent="0.3">
      <c r="A73" s="25" t="s">
        <v>394</v>
      </c>
      <c r="B73" s="87"/>
      <c r="C73" s="25"/>
      <c r="D73" s="25"/>
      <c r="E73" s="25"/>
      <c r="F73" s="25"/>
      <c r="G73" s="25"/>
      <c r="H73" s="25"/>
      <c r="K73" s="25"/>
      <c r="L73" s="25"/>
      <c r="M73" s="25"/>
      <c r="N73" s="31"/>
      <c r="O73" s="31"/>
      <c r="P73" s="31"/>
      <c r="Q73" s="31"/>
      <c r="R73" s="31"/>
      <c r="S73" s="31"/>
      <c r="T73" s="31"/>
      <c r="U73" s="31"/>
      <c r="V73" s="31"/>
      <c r="W73" s="31"/>
      <c r="X73" s="31"/>
      <c r="Y73" s="31"/>
      <c r="Z73" s="31"/>
      <c r="AA73" s="31"/>
      <c r="AB73" s="31"/>
      <c r="AC73" s="31"/>
      <c r="AD73" s="31"/>
      <c r="AE73" s="31"/>
      <c r="AV73" s="232"/>
      <c r="AW73" s="232"/>
      <c r="AX73" s="232"/>
      <c r="AY73" s="232"/>
      <c r="AZ73" s="229"/>
      <c r="BA73" s="230"/>
      <c r="BB73" s="230"/>
      <c r="BC73" s="230"/>
      <c r="BD73" s="230"/>
      <c r="BE73" s="230"/>
      <c r="BF73" s="230"/>
      <c r="BG73" s="229"/>
      <c r="BH73" s="229"/>
      <c r="BI73" s="229"/>
      <c r="BJ73" s="229"/>
      <c r="BK73" s="229"/>
      <c r="BL73" s="229"/>
    </row>
    <row r="74" spans="1:64" x14ac:dyDescent="0.3">
      <c r="A74" s="25" t="s">
        <v>393</v>
      </c>
      <c r="B74" s="87"/>
      <c r="C74" s="25"/>
      <c r="D74" s="25"/>
      <c r="E74" s="25"/>
      <c r="F74" s="25"/>
      <c r="G74" s="25"/>
      <c r="H74" s="25"/>
      <c r="K74" s="25"/>
      <c r="L74" s="25"/>
      <c r="M74" s="25"/>
      <c r="N74" s="31"/>
      <c r="O74" s="31"/>
      <c r="P74" s="31"/>
      <c r="Q74" s="31"/>
      <c r="R74" s="31"/>
      <c r="S74" s="31"/>
      <c r="T74" s="31"/>
      <c r="U74" s="31"/>
      <c r="V74" s="31"/>
      <c r="W74" s="31"/>
      <c r="X74" s="31"/>
      <c r="Y74" s="31"/>
      <c r="Z74" s="31"/>
      <c r="AA74" s="31"/>
      <c r="AB74" s="31"/>
      <c r="AC74" s="31"/>
      <c r="AD74" s="31"/>
      <c r="AE74" s="31"/>
      <c r="AV74" s="232"/>
      <c r="AW74" s="232"/>
      <c r="AX74" s="232"/>
      <c r="AY74" s="232"/>
      <c r="AZ74" s="232"/>
      <c r="BA74" s="230"/>
      <c r="BB74" s="230"/>
      <c r="BC74" s="230"/>
      <c r="BD74" s="230"/>
      <c r="BE74" s="230"/>
      <c r="BF74" s="230"/>
      <c r="BG74" s="229"/>
      <c r="BH74" s="229"/>
      <c r="BI74" s="229"/>
      <c r="BJ74" s="229"/>
      <c r="BK74" s="229"/>
      <c r="BL74" s="229"/>
    </row>
    <row r="75" spans="1:64" x14ac:dyDescent="0.3">
      <c r="A75" s="25"/>
      <c r="B75" s="87"/>
      <c r="C75" s="25"/>
      <c r="D75" s="25"/>
      <c r="E75" s="25"/>
      <c r="F75" s="25"/>
      <c r="G75" s="25"/>
      <c r="H75" s="25"/>
      <c r="K75" s="25"/>
      <c r="L75" s="25"/>
      <c r="M75" s="25"/>
      <c r="N75" s="31"/>
      <c r="O75" s="31"/>
      <c r="P75" s="31"/>
      <c r="Q75" s="31"/>
      <c r="R75" s="31"/>
      <c r="S75" s="31"/>
      <c r="T75" s="31"/>
      <c r="U75" s="31"/>
      <c r="V75" s="31"/>
      <c r="W75" s="31"/>
      <c r="X75" s="31"/>
      <c r="Y75" s="31"/>
      <c r="Z75" s="31"/>
      <c r="AA75" s="31"/>
      <c r="AB75" s="31"/>
      <c r="AC75" s="31"/>
      <c r="AD75" s="31"/>
      <c r="AE75" s="31"/>
      <c r="AV75" s="232"/>
      <c r="AW75" s="232"/>
      <c r="AX75" s="230"/>
      <c r="AY75" s="232"/>
      <c r="AZ75" s="229"/>
      <c r="BA75" s="230"/>
      <c r="BB75" s="230"/>
      <c r="BC75" s="230"/>
      <c r="BD75" s="230"/>
      <c r="BE75" s="230"/>
      <c r="BF75" s="230"/>
      <c r="BG75" s="229"/>
      <c r="BH75" s="229"/>
      <c r="BI75" s="229"/>
      <c r="BJ75" s="229"/>
      <c r="BK75" s="229"/>
      <c r="BL75" s="229"/>
    </row>
    <row r="76" spans="1:64" x14ac:dyDescent="0.3">
      <c r="A76" s="25"/>
      <c r="B76" s="87"/>
      <c r="C76" s="25"/>
      <c r="D76" s="25"/>
      <c r="E76" s="25"/>
      <c r="F76" s="25"/>
      <c r="G76" s="25"/>
      <c r="H76" s="25"/>
      <c r="K76" s="25"/>
      <c r="L76" s="25"/>
      <c r="M76" s="25"/>
      <c r="N76" s="31"/>
      <c r="O76" s="31"/>
      <c r="P76" s="31"/>
      <c r="Q76" s="31"/>
      <c r="R76" s="31"/>
      <c r="S76" s="31"/>
      <c r="T76" s="31"/>
      <c r="U76" s="31"/>
      <c r="V76" s="31"/>
      <c r="W76" s="31"/>
      <c r="X76" s="31"/>
      <c r="Y76" s="31"/>
      <c r="Z76" s="31"/>
      <c r="AA76" s="31"/>
      <c r="AB76" s="31"/>
      <c r="AC76" s="31"/>
      <c r="AD76" s="31"/>
      <c r="AE76" s="31"/>
      <c r="AV76" s="232"/>
      <c r="AW76" s="232"/>
      <c r="AX76" s="230"/>
      <c r="AY76" s="232"/>
      <c r="AZ76" s="229"/>
      <c r="BA76" s="230"/>
      <c r="BB76" s="230"/>
      <c r="BC76" s="230"/>
      <c r="BD76" s="230"/>
      <c r="BE76" s="230"/>
      <c r="BF76" s="230"/>
      <c r="BG76" s="229"/>
      <c r="BH76" s="229"/>
      <c r="BI76" s="229"/>
      <c r="BJ76" s="229"/>
      <c r="BK76" s="229"/>
      <c r="BL76" s="229"/>
    </row>
    <row r="77" spans="1:64" x14ac:dyDescent="0.3">
      <c r="A77" s="25"/>
      <c r="B77" s="87"/>
      <c r="C77" s="25"/>
      <c r="D77" s="25"/>
      <c r="E77" s="25"/>
      <c r="F77" s="25"/>
      <c r="G77" s="25"/>
      <c r="H77" s="25"/>
      <c r="K77" s="25"/>
      <c r="L77" s="25"/>
      <c r="M77" s="25"/>
      <c r="N77" s="31"/>
      <c r="O77" s="31"/>
      <c r="P77" s="31"/>
      <c r="Q77" s="31"/>
      <c r="R77" s="31"/>
      <c r="S77" s="31"/>
      <c r="T77" s="31"/>
      <c r="U77" s="31"/>
      <c r="V77" s="31"/>
      <c r="W77" s="31"/>
      <c r="X77" s="31"/>
      <c r="Y77" s="31"/>
      <c r="Z77" s="31"/>
      <c r="AA77" s="31"/>
      <c r="AB77" s="31"/>
      <c r="AC77" s="31"/>
      <c r="AD77" s="31"/>
      <c r="AE77" s="31"/>
      <c r="AV77" s="232"/>
      <c r="AW77" s="232"/>
      <c r="AX77" s="230"/>
      <c r="AY77" s="232"/>
      <c r="AZ77" s="229"/>
      <c r="BA77" s="232"/>
      <c r="BB77" s="232"/>
      <c r="BC77" s="232"/>
      <c r="BD77" s="232"/>
      <c r="BE77" s="230"/>
      <c r="BF77" s="232"/>
      <c r="BG77" s="229"/>
      <c r="BH77" s="229"/>
      <c r="BI77" s="229"/>
      <c r="BJ77" s="229"/>
      <c r="BK77" s="229"/>
      <c r="BL77" s="229"/>
    </row>
    <row r="78" spans="1:64" x14ac:dyDescent="0.3">
      <c r="A78" s="25"/>
      <c r="B78" s="87"/>
      <c r="C78" s="25"/>
      <c r="D78" s="25"/>
      <c r="E78" s="25"/>
      <c r="F78" s="25"/>
      <c r="G78" s="25"/>
      <c r="H78" s="25"/>
      <c r="K78" s="25"/>
      <c r="L78" s="25"/>
      <c r="M78" s="25"/>
      <c r="N78" s="31"/>
      <c r="O78" s="31"/>
      <c r="P78" s="31"/>
      <c r="Q78" s="31"/>
      <c r="R78" s="31"/>
      <c r="S78" s="31"/>
      <c r="T78" s="31"/>
      <c r="U78" s="31"/>
      <c r="V78" s="31"/>
      <c r="W78" s="31"/>
      <c r="X78" s="31"/>
      <c r="Y78" s="31"/>
      <c r="Z78" s="31"/>
      <c r="AA78" s="31"/>
      <c r="AB78" s="31"/>
      <c r="AC78" s="31"/>
      <c r="AD78" s="31"/>
      <c r="AE78" s="31"/>
      <c r="AV78" s="232"/>
      <c r="AW78" s="232"/>
      <c r="AX78" s="230"/>
      <c r="AY78" s="232"/>
      <c r="AZ78" s="232"/>
      <c r="BA78" s="232"/>
      <c r="BB78" s="232"/>
      <c r="BC78" s="232"/>
      <c r="BD78" s="232"/>
      <c r="BE78" s="230"/>
      <c r="BF78" s="232"/>
      <c r="BG78" s="229"/>
      <c r="BH78" s="229"/>
      <c r="BI78" s="229"/>
      <c r="BJ78" s="229"/>
      <c r="BK78" s="229"/>
      <c r="BL78" s="229"/>
    </row>
    <row r="79" spans="1:64" x14ac:dyDescent="0.3">
      <c r="A79" s="22" t="s">
        <v>365</v>
      </c>
      <c r="B79" s="87"/>
      <c r="C79" s="92"/>
      <c r="D79" s="25"/>
      <c r="E79" s="25"/>
      <c r="F79" s="25"/>
      <c r="G79" s="25"/>
      <c r="H79" s="25"/>
      <c r="I79" s="25"/>
      <c r="K79" s="25"/>
      <c r="L79" s="25"/>
      <c r="M79" s="25"/>
      <c r="N79" s="31"/>
      <c r="O79" s="31"/>
      <c r="P79" s="31"/>
      <c r="Q79" s="31"/>
      <c r="R79" s="31"/>
      <c r="S79" s="31"/>
      <c r="T79" s="31"/>
      <c r="U79" s="31"/>
      <c r="V79" s="31"/>
      <c r="W79" s="31"/>
      <c r="X79" s="31"/>
      <c r="Y79" s="31"/>
      <c r="Z79" s="31"/>
      <c r="AA79" s="31"/>
      <c r="AB79" s="31"/>
      <c r="AC79" s="31"/>
      <c r="AD79" s="31"/>
      <c r="AE79" s="31"/>
      <c r="AV79" s="232"/>
      <c r="AW79" s="232"/>
      <c r="AX79" s="232"/>
      <c r="AY79" s="232"/>
      <c r="AZ79" s="233"/>
      <c r="BA79" s="232"/>
      <c r="BB79" s="232"/>
      <c r="BC79" s="232"/>
      <c r="BD79" s="232"/>
      <c r="BE79" s="230"/>
      <c r="BF79" s="232"/>
      <c r="BG79" s="229"/>
      <c r="BH79" s="229"/>
      <c r="BI79" s="229"/>
      <c r="BJ79" s="229"/>
      <c r="BK79" s="229"/>
      <c r="BL79" s="229"/>
    </row>
    <row r="80" spans="1:64" x14ac:dyDescent="0.3">
      <c r="A80" s="22"/>
      <c r="B80" s="87"/>
      <c r="C80" s="25"/>
      <c r="D80" s="25"/>
      <c r="E80" s="25"/>
      <c r="F80" s="25"/>
      <c r="G80" s="25"/>
      <c r="H80" s="25"/>
      <c r="I80" s="25"/>
      <c r="K80" s="25"/>
      <c r="L80" s="25"/>
      <c r="M80" s="25"/>
      <c r="N80" s="31"/>
      <c r="O80" s="31"/>
      <c r="P80" s="31"/>
      <c r="Q80" s="31"/>
      <c r="R80" s="31"/>
      <c r="S80" s="31"/>
      <c r="T80" s="31"/>
      <c r="U80" s="31"/>
      <c r="V80" s="31"/>
      <c r="W80" s="31"/>
      <c r="X80" s="31"/>
      <c r="Y80" s="31"/>
      <c r="Z80" s="31"/>
      <c r="AA80" s="31"/>
      <c r="AB80" s="31"/>
      <c r="AC80" s="31"/>
      <c r="AD80" s="31"/>
      <c r="AE80" s="31"/>
      <c r="AV80" s="232"/>
      <c r="AW80" s="232"/>
      <c r="AX80" s="232"/>
      <c r="AY80" s="232"/>
      <c r="AZ80" s="232"/>
      <c r="BA80" s="232"/>
      <c r="BB80" s="232"/>
      <c r="BC80" s="232"/>
      <c r="BD80" s="232"/>
      <c r="BE80" s="230"/>
      <c r="BF80" s="232"/>
      <c r="BG80" s="229"/>
      <c r="BH80" s="229"/>
      <c r="BI80" s="229"/>
      <c r="BJ80" s="229"/>
      <c r="BK80" s="229"/>
      <c r="BL80" s="229"/>
    </row>
    <row r="81" spans="1:64" x14ac:dyDescent="0.3">
      <c r="A81" s="24"/>
      <c r="B81" s="88" t="s">
        <v>276</v>
      </c>
      <c r="C81" s="88"/>
      <c r="D81" s="25"/>
      <c r="E81" s="25"/>
      <c r="F81" s="25"/>
      <c r="G81" s="25"/>
      <c r="H81" s="25"/>
      <c r="I81" s="25"/>
      <c r="K81" s="25"/>
      <c r="L81" s="25"/>
      <c r="M81" s="25"/>
      <c r="N81" s="31"/>
      <c r="O81" s="31"/>
      <c r="P81" s="31"/>
      <c r="Q81" s="31"/>
      <c r="R81" s="31"/>
      <c r="S81" s="31"/>
      <c r="T81" s="31"/>
      <c r="U81" s="31"/>
      <c r="V81" s="31"/>
      <c r="W81" s="31"/>
      <c r="X81" s="31"/>
      <c r="Y81" s="31"/>
      <c r="Z81" s="31"/>
      <c r="AA81" s="31"/>
      <c r="AB81" s="31"/>
      <c r="AC81" s="31"/>
      <c r="AD81" s="31"/>
      <c r="AE81" s="31"/>
      <c r="AV81" s="232"/>
      <c r="AW81" s="232"/>
      <c r="AX81" s="230"/>
      <c r="AY81" s="232"/>
      <c r="AZ81" s="232"/>
      <c r="BA81" s="232"/>
      <c r="BB81" s="232"/>
      <c r="BC81" s="232"/>
      <c r="BD81" s="232"/>
      <c r="BE81" s="230"/>
      <c r="BF81" s="232"/>
      <c r="BG81" s="229"/>
      <c r="BH81" s="229"/>
      <c r="BI81" s="229"/>
      <c r="BJ81" s="229"/>
      <c r="BK81" s="229"/>
      <c r="BL81" s="229"/>
    </row>
    <row r="82" spans="1:64" x14ac:dyDescent="0.3">
      <c r="A82" s="25"/>
      <c r="B82" s="25"/>
      <c r="C82" s="25"/>
      <c r="D82" s="25"/>
      <c r="E82" s="25"/>
      <c r="F82" s="25"/>
      <c r="G82" s="25"/>
      <c r="H82" s="25"/>
      <c r="I82" s="25"/>
      <c r="K82" s="25"/>
      <c r="L82" s="25"/>
      <c r="M82" s="25"/>
      <c r="N82" s="31"/>
      <c r="O82" s="31"/>
      <c r="P82" s="31"/>
      <c r="Q82" s="31"/>
      <c r="R82" s="31"/>
      <c r="S82" s="31"/>
      <c r="T82" s="31"/>
      <c r="U82" s="82"/>
      <c r="V82" s="82"/>
      <c r="W82" s="82"/>
      <c r="X82" s="82"/>
      <c r="Y82" s="82"/>
      <c r="Z82" s="82"/>
      <c r="AA82" s="82"/>
      <c r="AB82" s="82"/>
      <c r="AC82" s="82"/>
      <c r="AD82" s="82"/>
      <c r="AE82" s="82"/>
      <c r="AF82" s="21"/>
      <c r="AG82" s="21"/>
      <c r="AH82" s="21"/>
      <c r="AI82" s="21"/>
      <c r="AJ82" s="21"/>
      <c r="AK82" s="21"/>
      <c r="AL82" s="21"/>
      <c r="AM82" s="21"/>
      <c r="AN82" s="89"/>
      <c r="AO82" s="89"/>
      <c r="AP82" s="89"/>
      <c r="AQ82" s="89"/>
      <c r="AR82" s="89"/>
      <c r="AS82" s="89"/>
      <c r="AT82" s="89"/>
      <c r="AU82" s="89"/>
      <c r="AV82" s="232"/>
      <c r="AW82" s="232"/>
      <c r="AX82" s="232"/>
      <c r="AY82" s="232"/>
      <c r="AZ82" s="232"/>
      <c r="BA82" s="232"/>
      <c r="BB82" s="232"/>
      <c r="BC82" s="232"/>
      <c r="BD82" s="232"/>
      <c r="BE82" s="230"/>
      <c r="BF82" s="232"/>
      <c r="BG82" s="229"/>
      <c r="BH82" s="229"/>
      <c r="BI82" s="229"/>
      <c r="BJ82" s="229"/>
      <c r="BK82" s="229"/>
      <c r="BL82" s="229"/>
    </row>
    <row r="83" spans="1:64" x14ac:dyDescent="0.3">
      <c r="A83" s="156" t="s">
        <v>275</v>
      </c>
      <c r="B83" s="156"/>
      <c r="C83" s="156"/>
      <c r="D83" s="156"/>
      <c r="E83" s="156"/>
      <c r="F83" s="156"/>
      <c r="G83" s="156"/>
      <c r="H83" s="156"/>
      <c r="I83" s="156"/>
      <c r="J83" s="156"/>
      <c r="K83" s="156"/>
      <c r="L83" s="156"/>
      <c r="M83" s="156"/>
      <c r="N83" s="156"/>
      <c r="O83" s="156"/>
      <c r="P83" s="156"/>
      <c r="Q83" s="156"/>
      <c r="R83" s="156"/>
      <c r="S83" s="156"/>
      <c r="T83" s="156"/>
      <c r="U83" s="157" t="s">
        <v>275</v>
      </c>
      <c r="V83" s="157"/>
      <c r="W83" s="157"/>
      <c r="X83" s="157"/>
      <c r="Y83" s="157"/>
      <c r="Z83" s="157"/>
      <c r="AA83" s="157"/>
      <c r="AB83" s="157"/>
      <c r="AC83" s="157"/>
      <c r="AD83" s="157"/>
      <c r="AE83" s="157"/>
      <c r="AF83" s="157"/>
      <c r="AG83" s="157"/>
      <c r="AH83" s="157"/>
      <c r="AI83" s="157"/>
      <c r="AJ83" s="157"/>
      <c r="AK83" s="157"/>
      <c r="AL83" s="157"/>
      <c r="AM83" s="157"/>
      <c r="AN83" s="153"/>
      <c r="AO83" s="153"/>
      <c r="AP83" s="153"/>
      <c r="AQ83" s="90"/>
      <c r="AR83" s="90"/>
      <c r="AS83" s="90"/>
      <c r="AT83" s="90"/>
      <c r="AU83" s="90"/>
      <c r="AV83" s="232"/>
      <c r="AW83" s="232"/>
      <c r="AX83" s="230"/>
      <c r="AY83" s="232"/>
      <c r="AZ83" s="232"/>
      <c r="BA83" s="232"/>
      <c r="BB83" s="232"/>
      <c r="BC83" s="232"/>
      <c r="BD83" s="232"/>
      <c r="BE83" s="230"/>
      <c r="BF83" s="232"/>
      <c r="BG83" s="229"/>
      <c r="BH83" s="229"/>
      <c r="BI83" s="229"/>
      <c r="BJ83" s="229"/>
      <c r="BK83" s="229"/>
      <c r="BL83" s="229"/>
    </row>
    <row r="84" spans="1:64" x14ac:dyDescent="0.3">
      <c r="A84" s="156" t="s">
        <v>283</v>
      </c>
      <c r="B84" s="156"/>
      <c r="C84" s="156"/>
      <c r="D84" s="156"/>
      <c r="E84" s="156"/>
      <c r="F84" s="156"/>
      <c r="G84" s="156"/>
      <c r="H84" s="156"/>
      <c r="I84" s="156"/>
      <c r="J84" s="156"/>
      <c r="K84" s="156"/>
      <c r="L84" s="156"/>
      <c r="M84" s="156"/>
      <c r="N84" s="156"/>
      <c r="O84" s="156"/>
      <c r="P84" s="156"/>
      <c r="Q84" s="156"/>
      <c r="R84" s="156"/>
      <c r="S84" s="156"/>
      <c r="T84" s="156"/>
      <c r="U84" s="157" t="s">
        <v>287</v>
      </c>
      <c r="V84" s="157"/>
      <c r="W84" s="157"/>
      <c r="X84" s="157"/>
      <c r="Y84" s="157"/>
      <c r="Z84" s="157"/>
      <c r="AA84" s="157"/>
      <c r="AB84" s="157"/>
      <c r="AC84" s="157"/>
      <c r="AD84" s="157"/>
      <c r="AE84" s="157"/>
      <c r="AF84" s="157"/>
      <c r="AG84" s="157"/>
      <c r="AH84" s="157"/>
      <c r="AI84" s="157"/>
      <c r="AJ84" s="157"/>
      <c r="AK84" s="157"/>
      <c r="AL84" s="157"/>
      <c r="AM84" s="157"/>
      <c r="AN84" s="151" t="s">
        <v>284</v>
      </c>
      <c r="AO84" s="151"/>
      <c r="AP84" s="151"/>
      <c r="AQ84" s="91"/>
      <c r="AR84" s="91"/>
      <c r="AS84" s="91"/>
      <c r="AT84" s="91"/>
      <c r="AU84" s="91"/>
      <c r="AV84" s="234"/>
      <c r="AW84" s="234"/>
      <c r="AX84" s="234"/>
      <c r="AY84" s="234"/>
      <c r="AZ84" s="229"/>
      <c r="BA84" s="232"/>
      <c r="BB84" s="234"/>
      <c r="BC84" s="234"/>
      <c r="BD84" s="234"/>
      <c r="BE84" s="234"/>
      <c r="BF84" s="234"/>
      <c r="BG84" s="229"/>
      <c r="BH84" s="229"/>
      <c r="BI84" s="229"/>
      <c r="BJ84" s="229"/>
      <c r="BK84" s="229"/>
      <c r="BL84" s="229"/>
    </row>
    <row r="85" spans="1:64" x14ac:dyDescent="0.3">
      <c r="A85" s="156" t="s">
        <v>286</v>
      </c>
      <c r="B85" s="156"/>
      <c r="C85" s="156"/>
      <c r="D85" s="156"/>
      <c r="E85" s="156"/>
      <c r="F85" s="156"/>
      <c r="G85" s="156"/>
      <c r="H85" s="156"/>
      <c r="I85" s="156"/>
      <c r="J85" s="156"/>
      <c r="K85" s="156"/>
      <c r="L85" s="156"/>
      <c r="M85" s="156"/>
      <c r="N85" s="156"/>
      <c r="O85" s="156"/>
      <c r="P85" s="156"/>
      <c r="Q85" s="156"/>
      <c r="R85" s="156"/>
      <c r="S85" s="156"/>
      <c r="T85" s="156"/>
      <c r="U85" s="152" t="s">
        <v>285</v>
      </c>
      <c r="V85" s="152"/>
      <c r="W85" s="152"/>
      <c r="X85" s="152"/>
      <c r="Y85" s="152"/>
      <c r="Z85" s="152"/>
      <c r="AA85" s="152"/>
      <c r="AB85" s="152"/>
      <c r="AC85" s="152"/>
      <c r="AD85" s="152"/>
      <c r="AE85" s="152"/>
      <c r="AF85" s="152"/>
      <c r="AG85" s="152"/>
      <c r="AH85" s="152"/>
      <c r="AI85" s="152"/>
      <c r="AJ85" s="152"/>
      <c r="AK85" s="152"/>
      <c r="AL85" s="152"/>
      <c r="AM85" s="152"/>
      <c r="AN85" s="152" t="s">
        <v>124</v>
      </c>
      <c r="AO85" s="152"/>
      <c r="AP85" s="152"/>
      <c r="AQ85" s="83"/>
      <c r="AR85" s="83"/>
      <c r="AS85" s="83"/>
      <c r="AT85" s="83"/>
      <c r="AU85" s="83"/>
      <c r="AV85" s="232"/>
      <c r="AW85" s="232"/>
      <c r="AX85" s="232"/>
      <c r="AY85" s="232"/>
      <c r="AZ85" s="235"/>
      <c r="BA85" s="232"/>
      <c r="BB85" s="235"/>
      <c r="BC85" s="235"/>
      <c r="BD85" s="235"/>
      <c r="BE85" s="235"/>
      <c r="BF85" s="235"/>
      <c r="BG85" s="229"/>
      <c r="BH85" s="229"/>
      <c r="BI85" s="229"/>
      <c r="BJ85" s="229"/>
      <c r="BK85" s="229"/>
      <c r="BL85" s="229"/>
    </row>
    <row r="86" spans="1:64" x14ac:dyDescent="0.3">
      <c r="A86" s="22"/>
      <c r="B86" s="21"/>
      <c r="C86" s="81"/>
      <c r="D86" s="81"/>
      <c r="E86" s="81"/>
      <c r="F86" s="21"/>
      <c r="G86" s="81"/>
      <c r="H86" s="81"/>
      <c r="I86" s="81"/>
      <c r="J86" s="95"/>
      <c r="K86" s="81"/>
      <c r="L86" s="22"/>
      <c r="M86" s="22"/>
      <c r="N86" s="82"/>
      <c r="O86" s="21"/>
      <c r="P86" s="21"/>
      <c r="Q86" s="21"/>
      <c r="R86" s="21"/>
      <c r="S86" s="21"/>
      <c r="T86" s="82"/>
      <c r="U86" s="21"/>
      <c r="V86" s="21"/>
      <c r="W86" s="21"/>
      <c r="X86" s="21"/>
      <c r="Y86" s="83"/>
      <c r="Z86" s="83"/>
      <c r="AA86" s="81"/>
      <c r="AB86" s="83"/>
      <c r="AC86" s="83"/>
      <c r="AD86" s="83"/>
      <c r="AE86" s="83"/>
      <c r="AF86" s="21"/>
      <c r="AG86" s="21"/>
      <c r="AH86" s="21"/>
      <c r="AI86" s="21"/>
      <c r="AJ86" s="21"/>
      <c r="AK86" s="21"/>
      <c r="AL86" s="21"/>
      <c r="AM86" s="21"/>
      <c r="AN86" s="152" t="s">
        <v>250</v>
      </c>
      <c r="AO86" s="152"/>
      <c r="AP86" s="152"/>
      <c r="AQ86" s="83"/>
      <c r="AR86" s="83"/>
      <c r="AS86" s="83"/>
      <c r="AT86" s="83"/>
      <c r="AU86" s="83"/>
      <c r="AV86" s="232"/>
      <c r="AW86" s="232"/>
      <c r="AX86" s="232"/>
      <c r="AY86" s="232"/>
      <c r="AZ86" s="229"/>
      <c r="BA86" s="232"/>
      <c r="BB86" s="235"/>
      <c r="BC86" s="235"/>
      <c r="BD86" s="235"/>
      <c r="BE86" s="235"/>
      <c r="BF86" s="235"/>
      <c r="BG86" s="229"/>
      <c r="BH86" s="229"/>
      <c r="BI86" s="229"/>
      <c r="BJ86" s="229"/>
      <c r="BK86" s="229"/>
      <c r="BL86" s="229"/>
    </row>
    <row r="87" spans="1:64" x14ac:dyDescent="0.3">
      <c r="B87" s="32"/>
      <c r="C87" s="32"/>
      <c r="D87" s="32"/>
      <c r="E87" s="32"/>
      <c r="F87" s="32"/>
      <c r="G87" s="32"/>
      <c r="H87" s="32"/>
      <c r="I87" s="32"/>
      <c r="J87" s="96"/>
      <c r="K87" s="32"/>
      <c r="L87" s="32"/>
      <c r="M87" s="32"/>
      <c r="N87" s="32"/>
      <c r="O87" s="32"/>
      <c r="P87" s="32"/>
      <c r="Q87" s="32"/>
      <c r="R87" s="32"/>
      <c r="S87" s="32"/>
      <c r="T87" s="32"/>
      <c r="U87" s="24"/>
      <c r="V87" s="24"/>
      <c r="W87" s="24"/>
      <c r="X87" s="24"/>
      <c r="Y87" s="24"/>
      <c r="Z87" s="24"/>
      <c r="AA87" s="24"/>
      <c r="AB87" s="24"/>
      <c r="AC87" s="24"/>
      <c r="AD87" s="24"/>
      <c r="AE87" s="24"/>
      <c r="AF87" s="24"/>
      <c r="AG87" s="24"/>
      <c r="AH87" s="24"/>
      <c r="AI87" s="24"/>
      <c r="AJ87" s="24"/>
      <c r="AK87" s="24"/>
      <c r="AL87" s="24"/>
      <c r="AM87" s="24"/>
      <c r="AN87" s="32"/>
      <c r="AO87" s="32"/>
      <c r="AP87" s="32"/>
      <c r="AQ87" s="32"/>
      <c r="AR87" s="32"/>
      <c r="AS87" s="32"/>
      <c r="AT87" s="32"/>
      <c r="AU87" s="32"/>
      <c r="AV87" s="232"/>
      <c r="AW87" s="232"/>
      <c r="AX87" s="230"/>
      <c r="AY87" s="232"/>
      <c r="AZ87" s="229"/>
      <c r="BA87" s="235"/>
      <c r="BB87" s="235"/>
      <c r="BC87" s="235"/>
      <c r="BD87" s="235"/>
      <c r="BE87" s="235"/>
      <c r="BF87" s="235"/>
      <c r="BG87" s="229"/>
      <c r="BH87" s="229"/>
      <c r="BI87" s="229"/>
      <c r="BJ87" s="229"/>
      <c r="BK87" s="229"/>
      <c r="BL87" s="229"/>
    </row>
    <row r="88" spans="1:64" x14ac:dyDescent="0.3">
      <c r="A88" s="32" t="s">
        <v>125</v>
      </c>
      <c r="U88" s="21"/>
      <c r="V88" s="21"/>
      <c r="W88" s="21"/>
      <c r="X88" s="21"/>
      <c r="Y88" s="21"/>
      <c r="Z88" s="21"/>
      <c r="AA88" s="21"/>
      <c r="AB88" s="21"/>
      <c r="AC88" s="21"/>
      <c r="AD88" s="21"/>
      <c r="AE88" s="21"/>
      <c r="AF88" s="21"/>
      <c r="AG88" s="21"/>
      <c r="AH88" s="21"/>
      <c r="AI88" s="21"/>
      <c r="AJ88" s="21"/>
      <c r="AK88" s="21"/>
      <c r="AL88" s="21"/>
      <c r="AM88" s="21"/>
      <c r="AV88" s="232"/>
      <c r="AW88" s="232"/>
      <c r="AX88" s="230"/>
      <c r="AY88" s="232"/>
      <c r="AZ88" s="229"/>
      <c r="BA88" s="235"/>
      <c r="BB88" s="235"/>
      <c r="BC88" s="235"/>
      <c r="BD88" s="235"/>
      <c r="BE88" s="235"/>
      <c r="BF88" s="235"/>
      <c r="BG88" s="229"/>
      <c r="BH88" s="229"/>
      <c r="BI88" s="229"/>
      <c r="BJ88" s="229"/>
      <c r="BK88" s="229"/>
      <c r="BL88" s="229"/>
    </row>
    <row r="89" spans="1:64" x14ac:dyDescent="0.3">
      <c r="U89" s="21"/>
      <c r="V89" s="21"/>
      <c r="W89" s="21"/>
      <c r="X89" s="21"/>
      <c r="Y89" s="21"/>
      <c r="Z89" s="21"/>
      <c r="AA89" s="21"/>
      <c r="AB89" s="21"/>
      <c r="AC89" s="21"/>
      <c r="AD89" s="21"/>
      <c r="AE89" s="21"/>
      <c r="AF89" s="21"/>
      <c r="AG89" s="21"/>
      <c r="AH89" s="21"/>
      <c r="AI89" s="21"/>
      <c r="AJ89" s="21"/>
      <c r="AK89" s="21"/>
      <c r="AL89" s="21"/>
      <c r="AM89" s="21"/>
      <c r="AV89" s="230"/>
      <c r="AW89" s="230"/>
      <c r="AX89" s="230"/>
      <c r="AY89" s="230"/>
      <c r="AZ89" s="231"/>
      <c r="BA89" s="230"/>
      <c r="BB89" s="230"/>
      <c r="BC89" s="230"/>
      <c r="BD89" s="230"/>
      <c r="BE89" s="230"/>
      <c r="BF89" s="230"/>
      <c r="BG89" s="229"/>
      <c r="BH89" s="229"/>
      <c r="BI89" s="229"/>
      <c r="BJ89" s="229"/>
      <c r="BK89" s="229"/>
      <c r="BL89" s="229"/>
    </row>
    <row r="90" spans="1:64" x14ac:dyDescent="0.3">
      <c r="U90" s="21"/>
      <c r="V90" s="21"/>
      <c r="W90" s="21"/>
      <c r="X90" s="21"/>
      <c r="Y90" s="21"/>
      <c r="Z90" s="21"/>
      <c r="AA90" s="21"/>
      <c r="AB90" s="21"/>
      <c r="AC90" s="21"/>
      <c r="AD90" s="21"/>
      <c r="AE90" s="21"/>
      <c r="AF90" s="21"/>
      <c r="AG90" s="21"/>
      <c r="AH90" s="21"/>
      <c r="AI90" s="21"/>
      <c r="AJ90" s="21"/>
      <c r="AK90" s="21"/>
      <c r="AL90" s="21"/>
      <c r="AM90" s="21"/>
      <c r="AV90" s="234"/>
      <c r="AW90" s="234"/>
      <c r="AX90" s="234"/>
      <c r="AY90" s="234"/>
      <c r="AZ90" s="234"/>
      <c r="BA90" s="234"/>
      <c r="BB90" s="234"/>
      <c r="BC90" s="234"/>
      <c r="BD90" s="234"/>
      <c r="BE90" s="234"/>
      <c r="BF90" s="234"/>
      <c r="BG90" s="229"/>
      <c r="BH90" s="229"/>
      <c r="BI90" s="229"/>
      <c r="BJ90" s="229"/>
      <c r="BK90" s="229"/>
      <c r="BL90" s="229"/>
    </row>
    <row r="91" spans="1:64" x14ac:dyDescent="0.3">
      <c r="AV91" s="229"/>
      <c r="AW91" s="229"/>
      <c r="AX91" s="229"/>
      <c r="AY91" s="229"/>
      <c r="AZ91" s="229"/>
      <c r="BA91" s="229"/>
      <c r="BB91" s="229"/>
      <c r="BC91" s="229"/>
      <c r="BD91" s="229"/>
      <c r="BE91" s="229"/>
      <c r="BF91" s="229"/>
      <c r="BG91" s="229"/>
      <c r="BH91" s="229"/>
      <c r="BI91" s="229"/>
      <c r="BJ91" s="229"/>
      <c r="BK91" s="229"/>
      <c r="BL91" s="229"/>
    </row>
    <row r="92" spans="1:64" x14ac:dyDescent="0.3">
      <c r="A92" s="21" t="s">
        <v>52</v>
      </c>
      <c r="AV92" s="229"/>
      <c r="AW92" s="229"/>
      <c r="AX92" s="229"/>
      <c r="AY92" s="229"/>
      <c r="AZ92" s="229"/>
      <c r="BA92" s="229"/>
      <c r="BB92" s="229"/>
      <c r="BC92" s="229"/>
      <c r="BD92" s="229"/>
      <c r="BE92" s="229"/>
      <c r="BF92" s="229"/>
      <c r="BG92" s="229"/>
      <c r="BH92" s="229"/>
      <c r="BI92" s="229"/>
      <c r="BJ92" s="229"/>
      <c r="BK92" s="229"/>
      <c r="BL92" s="229"/>
    </row>
    <row r="93" spans="1:64" x14ac:dyDescent="0.3">
      <c r="A93" s="154" t="s">
        <v>126</v>
      </c>
      <c r="B93" s="155"/>
      <c r="C93" s="155"/>
      <c r="D93" s="155"/>
      <c r="E93" s="155"/>
      <c r="F93" s="155"/>
      <c r="G93" s="155"/>
      <c r="H93" s="155"/>
      <c r="I93" s="155"/>
      <c r="J93" s="155"/>
      <c r="K93" s="155"/>
      <c r="L93" s="155"/>
      <c r="M93" s="155"/>
      <c r="N93" s="155"/>
      <c r="O93" s="155"/>
      <c r="P93" s="155"/>
      <c r="Q93" s="33"/>
      <c r="AV93" s="229"/>
      <c r="AW93" s="229"/>
      <c r="AX93" s="229"/>
      <c r="AY93" s="229"/>
      <c r="AZ93" s="229"/>
      <c r="BA93" s="229"/>
      <c r="BB93" s="229"/>
      <c r="BC93" s="229"/>
      <c r="BD93" s="229"/>
      <c r="BE93" s="229"/>
      <c r="BF93" s="229"/>
      <c r="BG93" s="229"/>
      <c r="BH93" s="229"/>
      <c r="BI93" s="229"/>
      <c r="BJ93" s="229"/>
      <c r="BK93" s="229"/>
      <c r="BL93" s="229"/>
    </row>
    <row r="94" spans="1:64" x14ac:dyDescent="0.3">
      <c r="A94" s="34" t="s">
        <v>127</v>
      </c>
      <c r="B94" s="35"/>
      <c r="AV94" s="229"/>
      <c r="AW94" s="229"/>
      <c r="AX94" s="229"/>
      <c r="AY94" s="229"/>
      <c r="AZ94" s="229"/>
      <c r="BA94" s="229"/>
      <c r="BB94" s="229"/>
      <c r="BC94" s="229"/>
      <c r="BD94" s="229"/>
      <c r="BE94" s="229"/>
      <c r="BF94" s="229"/>
      <c r="BG94" s="229"/>
      <c r="BH94" s="229"/>
      <c r="BI94" s="229"/>
      <c r="BJ94" s="229"/>
      <c r="BK94" s="229"/>
      <c r="BL94" s="229"/>
    </row>
    <row r="95" spans="1:64" x14ac:dyDescent="0.3">
      <c r="A95" s="36" t="s">
        <v>253</v>
      </c>
      <c r="B95" s="37"/>
      <c r="AV95" s="229"/>
      <c r="AW95" s="229"/>
      <c r="AX95" s="229"/>
      <c r="AY95" s="229"/>
      <c r="AZ95" s="229"/>
      <c r="BA95" s="229"/>
      <c r="BB95" s="229"/>
      <c r="BC95" s="229"/>
      <c r="BD95" s="229"/>
      <c r="BE95" s="229"/>
      <c r="BF95" s="229"/>
      <c r="BG95" s="229"/>
      <c r="BH95" s="229"/>
      <c r="BI95" s="229"/>
      <c r="BJ95" s="229"/>
      <c r="BK95" s="229"/>
      <c r="BL95" s="229"/>
    </row>
    <row r="96" spans="1:64" x14ac:dyDescent="0.3">
      <c r="A96" s="19" t="s">
        <v>220</v>
      </c>
      <c r="AV96" s="229"/>
      <c r="AW96" s="229"/>
      <c r="AX96" s="229"/>
      <c r="AY96" s="229"/>
      <c r="AZ96" s="229"/>
      <c r="BA96" s="229"/>
      <c r="BB96" s="229"/>
      <c r="BC96" s="229"/>
      <c r="BD96" s="229"/>
      <c r="BE96" s="229"/>
      <c r="BF96" s="229"/>
      <c r="BG96" s="229"/>
      <c r="BH96" s="229"/>
      <c r="BI96" s="229"/>
      <c r="BJ96" s="229"/>
      <c r="BK96" s="229"/>
      <c r="BL96" s="229"/>
    </row>
  </sheetData>
  <mergeCells count="22">
    <mergeCell ref="AN6:AS6"/>
    <mergeCell ref="AT6:AY6"/>
    <mergeCell ref="AZ6:BF6"/>
    <mergeCell ref="A6:E6"/>
    <mergeCell ref="F6:G6"/>
    <mergeCell ref="H6:I6"/>
    <mergeCell ref="J6:M6"/>
    <mergeCell ref="N6:T6"/>
    <mergeCell ref="U6:AA6"/>
    <mergeCell ref="AB6:AG6"/>
    <mergeCell ref="AH6:AM6"/>
    <mergeCell ref="AN84:AP84"/>
    <mergeCell ref="AN85:AP85"/>
    <mergeCell ref="AN86:AP86"/>
    <mergeCell ref="AN83:AP83"/>
    <mergeCell ref="A93:P93"/>
    <mergeCell ref="A85:T85"/>
    <mergeCell ref="A84:T84"/>
    <mergeCell ref="A83:T83"/>
    <mergeCell ref="U84:AM84"/>
    <mergeCell ref="U83:AM83"/>
    <mergeCell ref="U85:AM85"/>
  </mergeCells>
  <pageMargins left="0.25" right="0.25" top="0.75" bottom="0.75" header="0.3" footer="0.3"/>
  <pageSetup paperSize="5"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62" t="s">
        <v>252</v>
      </c>
      <c r="B1" s="162"/>
    </row>
    <row r="2" spans="1:2" ht="9.75" customHeight="1" x14ac:dyDescent="0.2">
      <c r="A2" s="38" t="s">
        <v>128</v>
      </c>
      <c r="B2" s="39" t="s">
        <v>129</v>
      </c>
    </row>
    <row r="3" spans="1:2" ht="26.25" customHeight="1" x14ac:dyDescent="0.2">
      <c r="A3" s="40">
        <v>-1</v>
      </c>
      <c r="B3" s="41" t="s">
        <v>130</v>
      </c>
    </row>
    <row r="4" spans="1:2" ht="26.25" customHeight="1" x14ac:dyDescent="0.2">
      <c r="A4" s="40">
        <v>-2</v>
      </c>
      <c r="B4" s="41" t="s">
        <v>131</v>
      </c>
    </row>
    <row r="5" spans="1:2" ht="11.1" customHeight="1" x14ac:dyDescent="0.2">
      <c r="A5" s="40">
        <v>-3</v>
      </c>
      <c r="B5" s="41" t="s">
        <v>132</v>
      </c>
    </row>
    <row r="6" spans="1:2" ht="9.9499999999999993" customHeight="1" x14ac:dyDescent="0.2">
      <c r="A6" s="40">
        <v>-4</v>
      </c>
      <c r="B6" s="41" t="s">
        <v>133</v>
      </c>
    </row>
    <row r="7" spans="1:2" ht="11.1" customHeight="1" x14ac:dyDescent="0.2">
      <c r="A7" s="40">
        <v>-5</v>
      </c>
      <c r="B7" s="41" t="s">
        <v>134</v>
      </c>
    </row>
    <row r="8" spans="1:2" ht="11.25" customHeight="1" x14ac:dyDescent="0.2">
      <c r="A8" s="40">
        <v>-6</v>
      </c>
      <c r="B8" s="41" t="s">
        <v>135</v>
      </c>
    </row>
    <row r="9" spans="1:2" ht="11.25" customHeight="1" x14ac:dyDescent="0.2">
      <c r="A9" s="40">
        <v>-7</v>
      </c>
      <c r="B9" s="41" t="s">
        <v>221</v>
      </c>
    </row>
    <row r="10" spans="1:2" ht="11.25" customHeight="1" x14ac:dyDescent="0.2">
      <c r="A10" s="40">
        <v>-8</v>
      </c>
      <c r="B10" s="41" t="s">
        <v>136</v>
      </c>
    </row>
    <row r="11" spans="1:2" ht="11.25" customHeight="1" x14ac:dyDescent="0.2">
      <c r="A11" s="40">
        <v>-9</v>
      </c>
      <c r="B11" s="41" t="s">
        <v>222</v>
      </c>
    </row>
    <row r="12" spans="1:2" ht="11.25" customHeight="1" x14ac:dyDescent="0.2">
      <c r="A12" s="40">
        <v>-10</v>
      </c>
      <c r="B12" s="41" t="s">
        <v>137</v>
      </c>
    </row>
    <row r="13" spans="1:2" ht="12" customHeight="1" x14ac:dyDescent="0.2">
      <c r="A13" s="40">
        <v>-11</v>
      </c>
      <c r="B13" s="41" t="s">
        <v>138</v>
      </c>
    </row>
    <row r="14" spans="1:2" ht="12.75" customHeight="1" x14ac:dyDescent="0.2">
      <c r="A14" s="40">
        <v>-12</v>
      </c>
      <c r="B14" s="41" t="s">
        <v>139</v>
      </c>
    </row>
    <row r="15" spans="1:2" ht="12" customHeight="1" x14ac:dyDescent="0.2">
      <c r="A15" s="40">
        <v>-13</v>
      </c>
      <c r="B15" s="41" t="s">
        <v>140</v>
      </c>
    </row>
    <row r="16" spans="1:2" ht="12" customHeight="1" x14ac:dyDescent="0.2">
      <c r="A16" s="40">
        <v>-14</v>
      </c>
      <c r="B16" s="41" t="s">
        <v>223</v>
      </c>
    </row>
    <row r="17" spans="1:2" ht="12" customHeight="1" x14ac:dyDescent="0.2">
      <c r="A17" s="40">
        <v>-15</v>
      </c>
      <c r="B17" s="41" t="s">
        <v>141</v>
      </c>
    </row>
    <row r="18" spans="1:2" ht="15.75" customHeight="1" x14ac:dyDescent="0.2">
      <c r="A18" s="40">
        <v>-16</v>
      </c>
      <c r="B18" s="41" t="s">
        <v>142</v>
      </c>
    </row>
    <row r="19" spans="1:2" ht="26.25" customHeight="1" x14ac:dyDescent="0.2">
      <c r="A19" s="40">
        <v>-17</v>
      </c>
      <c r="B19" s="41" t="s">
        <v>143</v>
      </c>
    </row>
    <row r="20" spans="1:2" ht="37.5" customHeight="1" x14ac:dyDescent="0.2">
      <c r="A20" s="40">
        <v>-18</v>
      </c>
      <c r="B20" s="41" t="s">
        <v>224</v>
      </c>
    </row>
    <row r="21" spans="1:2" ht="24" customHeight="1" x14ac:dyDescent="0.2">
      <c r="A21" s="40">
        <v>-19</v>
      </c>
      <c r="B21" s="41" t="s">
        <v>144</v>
      </c>
    </row>
    <row r="22" spans="1:2" ht="26.25" customHeight="1" x14ac:dyDescent="0.2">
      <c r="A22" s="40">
        <v>-20</v>
      </c>
      <c r="B22" s="41" t="s">
        <v>145</v>
      </c>
    </row>
    <row r="23" spans="1:2" ht="24.75" customHeight="1" x14ac:dyDescent="0.2">
      <c r="A23" s="40">
        <v>-21</v>
      </c>
      <c r="B23" s="41" t="s">
        <v>146</v>
      </c>
    </row>
    <row r="24" spans="1:2" ht="23.25" customHeight="1" x14ac:dyDescent="0.2">
      <c r="A24" s="40">
        <v>-22</v>
      </c>
      <c r="B24" s="41" t="s">
        <v>147</v>
      </c>
    </row>
    <row r="25" spans="1:2" ht="12" customHeight="1" x14ac:dyDescent="0.2">
      <c r="A25" s="40">
        <v>-23</v>
      </c>
      <c r="B25" s="41" t="s">
        <v>148</v>
      </c>
    </row>
    <row r="26" spans="1:2" ht="11.25" customHeight="1" x14ac:dyDescent="0.2">
      <c r="A26" s="40">
        <v>-24</v>
      </c>
      <c r="B26" s="41" t="s">
        <v>225</v>
      </c>
    </row>
    <row r="27" spans="1:2" ht="12.75" customHeight="1" x14ac:dyDescent="0.2">
      <c r="A27" s="40">
        <v>-25</v>
      </c>
      <c r="B27" s="41" t="s">
        <v>226</v>
      </c>
    </row>
    <row r="28" spans="1:2" ht="11.25" customHeight="1" x14ac:dyDescent="0.2">
      <c r="A28" s="40">
        <v>-26</v>
      </c>
      <c r="B28" s="41" t="s">
        <v>149</v>
      </c>
    </row>
    <row r="29" spans="1:2" ht="12.95" customHeight="1" x14ac:dyDescent="0.2">
      <c r="A29" s="40">
        <v>-27</v>
      </c>
      <c r="B29" s="41" t="s">
        <v>150</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
  <sheetViews>
    <sheetView view="pageBreakPreview" zoomScaleNormal="130" zoomScaleSheetLayoutView="100" workbookViewId="0">
      <selection activeCell="K18" sqref="K18"/>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70" t="s">
        <v>254</v>
      </c>
      <c r="B1" s="170"/>
      <c r="C1" s="170"/>
      <c r="D1" s="170"/>
      <c r="E1" s="170"/>
      <c r="F1" s="170"/>
      <c r="G1" s="170"/>
      <c r="H1" s="170"/>
      <c r="I1" s="170"/>
      <c r="J1" s="170"/>
      <c r="K1" s="170"/>
      <c r="L1" s="170"/>
    </row>
    <row r="2" spans="1:12" ht="31.5" customHeight="1" x14ac:dyDescent="0.2">
      <c r="A2" s="171" t="s">
        <v>151</v>
      </c>
      <c r="B2" s="171"/>
      <c r="C2" s="171"/>
      <c r="D2" s="171"/>
      <c r="E2" s="171"/>
      <c r="F2" s="171"/>
      <c r="G2" s="171"/>
      <c r="H2" s="171"/>
      <c r="I2" s="171"/>
      <c r="J2" s="171"/>
      <c r="K2" s="171"/>
      <c r="L2" s="171"/>
    </row>
    <row r="3" spans="1:12" ht="24" customHeight="1" x14ac:dyDescent="0.2">
      <c r="A3" s="172" t="s">
        <v>152</v>
      </c>
      <c r="B3" s="173" t="s">
        <v>153</v>
      </c>
      <c r="C3" s="174"/>
      <c r="D3" s="175"/>
      <c r="E3" s="172" t="s">
        <v>154</v>
      </c>
      <c r="F3" s="172" t="s">
        <v>155</v>
      </c>
      <c r="G3" s="172" t="s">
        <v>156</v>
      </c>
      <c r="H3" s="172"/>
      <c r="I3" s="172" t="s">
        <v>157</v>
      </c>
      <c r="J3" s="172"/>
      <c r="K3" s="172"/>
      <c r="L3" s="172"/>
    </row>
    <row r="4" spans="1:12" ht="37.5" customHeight="1" x14ac:dyDescent="0.2">
      <c r="A4" s="172"/>
      <c r="B4" s="176"/>
      <c r="C4" s="177"/>
      <c r="D4" s="178"/>
      <c r="E4" s="172"/>
      <c r="F4" s="172"/>
      <c r="G4" s="42" t="s">
        <v>158</v>
      </c>
      <c r="H4" s="42" t="s">
        <v>159</v>
      </c>
      <c r="I4" s="42" t="s">
        <v>160</v>
      </c>
      <c r="J4" s="42" t="s">
        <v>161</v>
      </c>
      <c r="K4" s="42" t="s">
        <v>162</v>
      </c>
      <c r="L4" s="42" t="s">
        <v>163</v>
      </c>
    </row>
    <row r="5" spans="1:12" x14ac:dyDescent="0.2">
      <c r="A5" s="43" t="s">
        <v>122</v>
      </c>
      <c r="B5" s="179">
        <v>-6</v>
      </c>
      <c r="C5" s="180"/>
      <c r="D5" s="181"/>
      <c r="E5" s="43" t="s">
        <v>164</v>
      </c>
      <c r="F5" s="43" t="s">
        <v>123</v>
      </c>
      <c r="G5" s="43" t="s">
        <v>41</v>
      </c>
      <c r="H5" s="45" t="s">
        <v>43</v>
      </c>
      <c r="I5" s="45" t="s">
        <v>44</v>
      </c>
      <c r="J5" s="43" t="s">
        <v>45</v>
      </c>
      <c r="K5" s="43" t="s">
        <v>46</v>
      </c>
      <c r="L5" s="43" t="s">
        <v>47</v>
      </c>
    </row>
    <row r="6" spans="1:12" x14ac:dyDescent="0.2">
      <c r="A6" s="43"/>
      <c r="B6" s="182"/>
      <c r="C6" s="183"/>
      <c r="D6" s="184"/>
      <c r="E6" s="43"/>
      <c r="F6" s="44"/>
      <c r="G6" s="43"/>
      <c r="H6" s="43"/>
      <c r="I6" s="43"/>
      <c r="J6" s="45"/>
      <c r="K6" s="45"/>
      <c r="L6" s="43"/>
    </row>
    <row r="7" spans="1:12" x14ac:dyDescent="0.2">
      <c r="A7" s="46"/>
      <c r="B7" s="185"/>
      <c r="C7" s="186"/>
      <c r="D7" s="187"/>
      <c r="E7" s="46"/>
      <c r="F7" s="44"/>
      <c r="G7" s="43"/>
      <c r="H7" s="43"/>
      <c r="I7" s="43"/>
      <c r="J7" s="45"/>
      <c r="K7" s="45"/>
      <c r="L7" s="43"/>
    </row>
    <row r="8" spans="1:12" x14ac:dyDescent="0.2">
      <c r="A8" s="43"/>
      <c r="B8" s="182"/>
      <c r="C8" s="183"/>
      <c r="D8" s="184"/>
      <c r="E8" s="43"/>
      <c r="F8" s="44"/>
      <c r="G8" s="43"/>
      <c r="H8" s="43"/>
      <c r="I8" s="43"/>
      <c r="J8" s="45"/>
      <c r="K8" s="45"/>
      <c r="L8" s="43"/>
    </row>
    <row r="9" spans="1:12" x14ac:dyDescent="0.2">
      <c r="A9" s="47"/>
      <c r="B9" s="188"/>
      <c r="C9" s="189"/>
      <c r="D9" s="190"/>
      <c r="E9" s="47"/>
      <c r="F9" s="46"/>
      <c r="G9" s="46"/>
      <c r="H9" s="46"/>
      <c r="I9" s="46"/>
      <c r="J9" s="46"/>
      <c r="K9" s="46"/>
      <c r="L9" s="46"/>
    </row>
    <row r="10" spans="1:12" x14ac:dyDescent="0.2">
      <c r="A10" s="46"/>
      <c r="B10" s="185"/>
      <c r="C10" s="186"/>
      <c r="D10" s="187"/>
      <c r="E10" s="46"/>
      <c r="F10" s="46"/>
      <c r="G10" s="46"/>
      <c r="H10" s="46"/>
      <c r="I10" s="46"/>
      <c r="J10" s="46"/>
      <c r="K10" s="46"/>
      <c r="L10" s="46"/>
    </row>
    <row r="11" spans="1:12" x14ac:dyDescent="0.2">
      <c r="A11" s="46"/>
      <c r="B11" s="191"/>
      <c r="C11" s="192"/>
      <c r="D11" s="193"/>
      <c r="E11" s="46"/>
      <c r="F11" s="46"/>
      <c r="G11" s="46"/>
      <c r="H11" s="46"/>
      <c r="I11" s="46"/>
      <c r="J11" s="46"/>
      <c r="K11" s="46"/>
      <c r="L11" s="46"/>
    </row>
    <row r="12" spans="1:12" x14ac:dyDescent="0.2">
      <c r="A12" s="46"/>
      <c r="B12" s="185"/>
      <c r="C12" s="186"/>
      <c r="D12" s="187"/>
      <c r="E12" s="46"/>
      <c r="F12" s="46"/>
      <c r="G12" s="46"/>
      <c r="H12" s="46"/>
      <c r="I12" s="46"/>
      <c r="J12" s="46"/>
      <c r="K12" s="46"/>
      <c r="L12" s="46"/>
    </row>
    <row r="13" spans="1:12" x14ac:dyDescent="0.2">
      <c r="A13" s="46"/>
      <c r="B13" s="185"/>
      <c r="C13" s="186"/>
      <c r="D13" s="187"/>
      <c r="E13" s="46"/>
      <c r="F13" s="46"/>
      <c r="G13" s="46"/>
      <c r="H13" s="46"/>
      <c r="I13" s="46"/>
      <c r="J13" s="46"/>
      <c r="K13" s="46"/>
      <c r="L13" s="46"/>
    </row>
    <row r="14" spans="1:12" x14ac:dyDescent="0.2">
      <c r="A14" s="46"/>
      <c r="B14" s="185"/>
      <c r="C14" s="186"/>
      <c r="D14" s="187"/>
      <c r="E14" s="46"/>
      <c r="F14" s="46"/>
      <c r="G14" s="46"/>
      <c r="H14" s="46"/>
      <c r="I14" s="46"/>
      <c r="J14" s="46"/>
      <c r="K14" s="46"/>
      <c r="L14" s="46"/>
    </row>
    <row r="15" spans="1:12" x14ac:dyDescent="0.2">
      <c r="A15" s="46"/>
      <c r="B15" s="185"/>
      <c r="C15" s="186"/>
      <c r="D15" s="187"/>
      <c r="E15" s="46"/>
      <c r="F15" s="46"/>
      <c r="G15" s="46"/>
      <c r="H15" s="46"/>
      <c r="I15" s="46"/>
      <c r="J15" s="46"/>
      <c r="K15" s="46"/>
      <c r="L15" s="46"/>
    </row>
    <row r="16" spans="1:12" x14ac:dyDescent="0.2">
      <c r="A16" s="46"/>
      <c r="B16" s="185"/>
      <c r="C16" s="186"/>
      <c r="D16" s="187"/>
      <c r="E16" s="46"/>
      <c r="F16" s="46"/>
      <c r="G16" s="46"/>
      <c r="H16" s="46"/>
      <c r="I16" s="46"/>
      <c r="J16" s="46"/>
      <c r="K16" s="46"/>
      <c r="L16" s="46"/>
    </row>
    <row r="17" spans="1:12" ht="25.5" customHeight="1" x14ac:dyDescent="0.2">
      <c r="A17" s="48" t="s">
        <v>165</v>
      </c>
      <c r="B17" s="163" t="s">
        <v>265</v>
      </c>
      <c r="C17" s="163"/>
      <c r="D17" s="163"/>
      <c r="E17" s="163"/>
      <c r="F17" s="163"/>
      <c r="G17" s="163"/>
      <c r="H17" s="163"/>
      <c r="I17" s="16"/>
      <c r="J17" s="16"/>
      <c r="K17" s="16"/>
      <c r="L17" s="16"/>
    </row>
    <row r="18" spans="1:12" ht="74.25" customHeight="1" x14ac:dyDescent="0.2">
      <c r="A18" s="49" t="s">
        <v>260</v>
      </c>
      <c r="B18" s="49"/>
      <c r="C18" s="49" t="s">
        <v>166</v>
      </c>
      <c r="E18" s="79" t="s">
        <v>167</v>
      </c>
      <c r="F18" s="79"/>
      <c r="G18" s="79"/>
      <c r="H18" s="50"/>
      <c r="I18" s="165" t="s">
        <v>168</v>
      </c>
      <c r="J18" s="165"/>
    </row>
    <row r="19" spans="1:12" ht="11.25" customHeight="1" x14ac:dyDescent="0.2">
      <c r="A19" s="164"/>
      <c r="B19" s="164"/>
      <c r="C19" s="164"/>
      <c r="D19" s="164"/>
      <c r="E19" s="164"/>
      <c r="F19" s="164"/>
      <c r="G19" s="164"/>
      <c r="H19" s="164"/>
      <c r="I19" s="164"/>
      <c r="J19" s="164"/>
      <c r="K19" s="164"/>
      <c r="L19" s="164"/>
    </row>
    <row r="20" spans="1:12" ht="74.25" customHeight="1" x14ac:dyDescent="0.2">
      <c r="A20" s="166" t="s">
        <v>255</v>
      </c>
      <c r="B20" s="166"/>
      <c r="C20" s="166"/>
      <c r="D20" s="167"/>
      <c r="E20" s="167"/>
      <c r="F20" s="167"/>
      <c r="G20" s="168" t="s">
        <v>169</v>
      </c>
      <c r="H20" s="169"/>
      <c r="I20" s="169"/>
      <c r="J20" s="169"/>
      <c r="K20" s="169"/>
      <c r="L20" s="169"/>
    </row>
  </sheetData>
  <mergeCells count="25">
    <mergeCell ref="B15:D15"/>
    <mergeCell ref="B16:D16"/>
    <mergeCell ref="B9:D9"/>
    <mergeCell ref="B10:D10"/>
    <mergeCell ref="B11:D11"/>
    <mergeCell ref="B12:D12"/>
    <mergeCell ref="B13:D13"/>
    <mergeCell ref="B5:D5"/>
    <mergeCell ref="B6:D6"/>
    <mergeCell ref="B7:D7"/>
    <mergeCell ref="B8:D8"/>
    <mergeCell ref="B14:D14"/>
    <mergeCell ref="A1:L1"/>
    <mergeCell ref="A2:L2"/>
    <mergeCell ref="A3:A4"/>
    <mergeCell ref="E3:E4"/>
    <mergeCell ref="F3:F4"/>
    <mergeCell ref="G3:H3"/>
    <mergeCell ref="I3:L3"/>
    <mergeCell ref="B3:D4"/>
    <mergeCell ref="B17:H17"/>
    <mergeCell ref="A19:L19"/>
    <mergeCell ref="I18:J18"/>
    <mergeCell ref="A20:F20"/>
    <mergeCell ref="G20:L20"/>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194" t="s">
        <v>256</v>
      </c>
      <c r="B1" s="194"/>
    </row>
    <row r="2" spans="1:2" ht="18" customHeight="1" x14ac:dyDescent="0.2">
      <c r="A2" s="51" t="s">
        <v>170</v>
      </c>
      <c r="B2" s="51" t="s">
        <v>171</v>
      </c>
    </row>
    <row r="3" spans="1:2" ht="17.25" customHeight="1" x14ac:dyDescent="0.2">
      <c r="A3" s="52">
        <v>-1</v>
      </c>
      <c r="B3" s="53" t="s">
        <v>172</v>
      </c>
    </row>
    <row r="4" spans="1:2" ht="18" customHeight="1" x14ac:dyDescent="0.2">
      <c r="A4" s="52">
        <v>-2</v>
      </c>
      <c r="B4" s="53" t="s">
        <v>173</v>
      </c>
    </row>
    <row r="5" spans="1:2" ht="18" customHeight="1" x14ac:dyDescent="0.2">
      <c r="A5" s="52">
        <v>-3</v>
      </c>
      <c r="B5" s="53" t="s">
        <v>174</v>
      </c>
    </row>
    <row r="6" spans="1:2" ht="15" customHeight="1" x14ac:dyDescent="0.2">
      <c r="A6" s="52">
        <v>-4</v>
      </c>
      <c r="B6" s="54" t="s">
        <v>175</v>
      </c>
    </row>
    <row r="7" spans="1:2" ht="30" customHeight="1" x14ac:dyDescent="0.2">
      <c r="A7" s="52">
        <v>-5</v>
      </c>
      <c r="B7" s="54" t="s">
        <v>176</v>
      </c>
    </row>
    <row r="8" spans="1:2" ht="23.1" customHeight="1" x14ac:dyDescent="0.2">
      <c r="A8" s="52">
        <v>-6</v>
      </c>
      <c r="B8" s="54" t="s">
        <v>177</v>
      </c>
    </row>
    <row r="9" spans="1:2" ht="14.25" customHeight="1" x14ac:dyDescent="0.2">
      <c r="A9" s="52">
        <v>-7</v>
      </c>
      <c r="B9" s="54" t="s">
        <v>178</v>
      </c>
    </row>
    <row r="10" spans="1:2" ht="27" customHeight="1" x14ac:dyDescent="0.2">
      <c r="A10" s="52">
        <v>-8</v>
      </c>
      <c r="B10" s="54" t="s">
        <v>179</v>
      </c>
    </row>
    <row r="11" spans="1:2" ht="15" customHeight="1" x14ac:dyDescent="0.2">
      <c r="A11" s="52">
        <v>-9</v>
      </c>
      <c r="B11" s="54" t="s">
        <v>180</v>
      </c>
    </row>
    <row r="12" spans="1:2" ht="15.95" customHeight="1" x14ac:dyDescent="0.2">
      <c r="A12" s="52">
        <v>-10</v>
      </c>
      <c r="B12" s="54" t="s">
        <v>181</v>
      </c>
    </row>
    <row r="13" spans="1:2" ht="42" customHeight="1" x14ac:dyDescent="0.2">
      <c r="A13" s="52">
        <v>-11</v>
      </c>
      <c r="B13" s="54" t="s">
        <v>182</v>
      </c>
    </row>
    <row r="14" spans="1:2" ht="15" customHeight="1" x14ac:dyDescent="0.2">
      <c r="A14" s="52">
        <v>-12</v>
      </c>
      <c r="B14" s="54" t="s">
        <v>183</v>
      </c>
    </row>
    <row r="15" spans="1:2" ht="15" customHeight="1" x14ac:dyDescent="0.2">
      <c r="A15" s="52">
        <v>-13</v>
      </c>
      <c r="B15" s="54" t="s">
        <v>184</v>
      </c>
    </row>
    <row r="16" spans="1:2" ht="17.100000000000001" customHeight="1" x14ac:dyDescent="0.2">
      <c r="A16" s="52">
        <v>-14</v>
      </c>
      <c r="B16" s="54" t="s">
        <v>185</v>
      </c>
    </row>
    <row r="17" spans="1:2" ht="15" customHeight="1" x14ac:dyDescent="0.2">
      <c r="A17" s="52">
        <v>-15</v>
      </c>
      <c r="B17" s="54" t="s">
        <v>186</v>
      </c>
    </row>
    <row r="18" spans="1:2" ht="28.5" customHeight="1" x14ac:dyDescent="0.2">
      <c r="A18" s="52">
        <v>-16</v>
      </c>
      <c r="B18" s="53" t="s">
        <v>262</v>
      </c>
    </row>
    <row r="19" spans="1:2" ht="15" customHeight="1" x14ac:dyDescent="0.2">
      <c r="A19" s="52">
        <v>-17</v>
      </c>
      <c r="B19" s="54" t="s">
        <v>188</v>
      </c>
    </row>
    <row r="20" spans="1:2" ht="15" customHeight="1" x14ac:dyDescent="0.2">
      <c r="A20" s="52">
        <v>-18</v>
      </c>
      <c r="B20" s="54" t="s">
        <v>189</v>
      </c>
    </row>
    <row r="21" spans="1:2" ht="15" customHeight="1" x14ac:dyDescent="0.2">
      <c r="A21" s="52">
        <v>-19</v>
      </c>
      <c r="B21" s="54" t="s">
        <v>190</v>
      </c>
    </row>
    <row r="22" spans="1:2" ht="30" customHeight="1" x14ac:dyDescent="0.2">
      <c r="A22" s="195" t="s">
        <v>191</v>
      </c>
      <c r="B22" s="195"/>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13" t="s">
        <v>257</v>
      </c>
      <c r="B1" s="213"/>
      <c r="C1" s="213"/>
      <c r="D1" s="213"/>
      <c r="E1" s="213"/>
      <c r="F1" s="213"/>
      <c r="G1" s="213"/>
      <c r="H1" s="213"/>
      <c r="I1" s="213"/>
      <c r="J1" s="213"/>
      <c r="K1" s="213"/>
      <c r="L1" s="213"/>
      <c r="M1" s="213"/>
      <c r="N1" s="213"/>
      <c r="O1" s="213"/>
      <c r="P1" s="213"/>
    </row>
    <row r="2" spans="1:16" ht="38.450000000000003" customHeight="1" x14ac:dyDescent="0.2">
      <c r="A2" s="124" t="s">
        <v>192</v>
      </c>
      <c r="B2" s="124"/>
      <c r="C2" s="124"/>
      <c r="D2" s="124"/>
      <c r="E2" s="124"/>
      <c r="F2" s="124"/>
      <c r="G2" s="124"/>
      <c r="H2" s="124"/>
      <c r="I2" s="124"/>
      <c r="J2" s="124"/>
      <c r="K2" s="124"/>
      <c r="L2" s="124"/>
      <c r="M2" s="124"/>
      <c r="N2" s="124"/>
      <c r="O2" s="124"/>
      <c r="P2" s="124"/>
    </row>
    <row r="3" spans="1:16" ht="12.95" customHeight="1" x14ac:dyDescent="0.2">
      <c r="A3" s="214" t="s">
        <v>152</v>
      </c>
      <c r="B3" s="216" t="s">
        <v>153</v>
      </c>
      <c r="C3" s="214" t="s">
        <v>193</v>
      </c>
      <c r="D3" s="214" t="s">
        <v>155</v>
      </c>
      <c r="E3" s="218" t="s">
        <v>194</v>
      </c>
      <c r="F3" s="219"/>
      <c r="G3" s="220"/>
      <c r="H3" s="214" t="s">
        <v>195</v>
      </c>
      <c r="I3" s="216" t="s">
        <v>196</v>
      </c>
      <c r="J3" s="216" t="s">
        <v>197</v>
      </c>
      <c r="K3" s="216" t="s">
        <v>198</v>
      </c>
      <c r="L3" s="214" t="s">
        <v>199</v>
      </c>
      <c r="M3" s="216" t="s">
        <v>159</v>
      </c>
      <c r="N3" s="216" t="s">
        <v>200</v>
      </c>
      <c r="O3" s="197" t="s">
        <v>70</v>
      </c>
      <c r="P3" s="198"/>
    </row>
    <row r="4" spans="1:16" ht="35.1" customHeight="1" x14ac:dyDescent="0.2">
      <c r="A4" s="215"/>
      <c r="B4" s="217"/>
      <c r="C4" s="215"/>
      <c r="D4" s="215"/>
      <c r="E4" s="221"/>
      <c r="F4" s="222"/>
      <c r="G4" s="223"/>
      <c r="H4" s="215"/>
      <c r="I4" s="217"/>
      <c r="J4" s="217"/>
      <c r="K4" s="217"/>
      <c r="L4" s="215"/>
      <c r="M4" s="217"/>
      <c r="N4" s="217"/>
      <c r="O4" s="55" t="s">
        <v>68</v>
      </c>
      <c r="P4" s="55" t="s">
        <v>42</v>
      </c>
    </row>
    <row r="5" spans="1:16" ht="26.1" customHeight="1" x14ac:dyDescent="0.2">
      <c r="A5" s="56" t="s">
        <v>122</v>
      </c>
      <c r="B5" s="57" t="s">
        <v>201</v>
      </c>
      <c r="C5" s="56" t="s">
        <v>164</v>
      </c>
      <c r="D5" s="56" t="s">
        <v>123</v>
      </c>
      <c r="E5" s="204" t="s">
        <v>41</v>
      </c>
      <c r="F5" s="205"/>
      <c r="G5" s="206"/>
      <c r="H5" s="58" t="s">
        <v>43</v>
      </c>
      <c r="I5" s="59" t="s">
        <v>44</v>
      </c>
      <c r="J5" s="57" t="s">
        <v>45</v>
      </c>
      <c r="K5" s="57" t="s">
        <v>46</v>
      </c>
      <c r="L5" s="56" t="s">
        <v>47</v>
      </c>
      <c r="M5" s="57" t="s">
        <v>48</v>
      </c>
      <c r="N5" s="57" t="s">
        <v>49</v>
      </c>
      <c r="O5" s="57" t="s">
        <v>50</v>
      </c>
      <c r="P5" s="57" t="s">
        <v>51</v>
      </c>
    </row>
    <row r="6" spans="1:16" x14ac:dyDescent="0.2">
      <c r="A6" s="60"/>
      <c r="B6" s="61"/>
      <c r="C6" s="60"/>
      <c r="D6" s="60"/>
      <c r="E6" s="207"/>
      <c r="F6" s="208"/>
      <c r="G6" s="209"/>
      <c r="H6" s="62"/>
      <c r="I6" s="62"/>
      <c r="J6" s="63"/>
      <c r="K6" s="61"/>
      <c r="L6" s="60"/>
      <c r="M6" s="61"/>
      <c r="N6" s="61"/>
      <c r="O6" s="61"/>
      <c r="P6" s="61"/>
    </row>
    <row r="7" spans="1:16" x14ac:dyDescent="0.2">
      <c r="A7" s="64"/>
      <c r="B7" s="65"/>
      <c r="C7" s="64"/>
      <c r="D7" s="64"/>
      <c r="E7" s="210"/>
      <c r="F7" s="211"/>
      <c r="G7" s="212"/>
      <c r="H7" s="66"/>
      <c r="I7" s="66"/>
      <c r="J7" s="67"/>
      <c r="K7" s="65"/>
      <c r="L7" s="64"/>
      <c r="M7" s="65"/>
      <c r="N7" s="65"/>
      <c r="O7" s="65"/>
      <c r="P7" s="65"/>
    </row>
    <row r="8" spans="1:16" x14ac:dyDescent="0.2">
      <c r="A8" s="60"/>
      <c r="B8" s="61"/>
      <c r="C8" s="60"/>
      <c r="D8" s="60"/>
      <c r="E8" s="207"/>
      <c r="F8" s="208"/>
      <c r="G8" s="209"/>
      <c r="H8" s="62"/>
      <c r="I8" s="62"/>
      <c r="J8" s="63"/>
      <c r="K8" s="61"/>
      <c r="L8" s="60"/>
      <c r="M8" s="61"/>
      <c r="N8" s="61"/>
      <c r="O8" s="61"/>
      <c r="P8" s="61"/>
    </row>
    <row r="9" spans="1:16" x14ac:dyDescent="0.2">
      <c r="A9" s="60"/>
      <c r="B9" s="61"/>
      <c r="C9" s="60"/>
      <c r="D9" s="60"/>
      <c r="E9" s="207"/>
      <c r="F9" s="208"/>
      <c r="G9" s="209"/>
      <c r="H9" s="62"/>
      <c r="I9" s="62"/>
      <c r="J9" s="63"/>
      <c r="K9" s="61"/>
      <c r="L9" s="60"/>
      <c r="M9" s="61"/>
      <c r="N9" s="61"/>
      <c r="O9" s="61"/>
      <c r="P9" s="61"/>
    </row>
    <row r="10" spans="1:16" x14ac:dyDescent="0.2">
      <c r="A10" s="60"/>
      <c r="B10" s="61"/>
      <c r="C10" s="60"/>
      <c r="D10" s="60"/>
      <c r="E10" s="207"/>
      <c r="F10" s="208"/>
      <c r="G10" s="209"/>
      <c r="H10" s="62"/>
      <c r="I10" s="62"/>
      <c r="J10" s="63"/>
      <c r="K10" s="61"/>
      <c r="L10" s="60"/>
      <c r="M10" s="61"/>
      <c r="N10" s="61"/>
      <c r="O10" s="61"/>
      <c r="P10" s="61"/>
    </row>
    <row r="11" spans="1:16" x14ac:dyDescent="0.2">
      <c r="A11" s="64"/>
      <c r="B11" s="65"/>
      <c r="C11" s="64"/>
      <c r="D11" s="64"/>
      <c r="E11" s="210"/>
      <c r="F11" s="211"/>
      <c r="G11" s="212"/>
      <c r="H11" s="66"/>
      <c r="I11" s="66"/>
      <c r="J11" s="67"/>
      <c r="K11" s="65"/>
      <c r="L11" s="64"/>
      <c r="M11" s="65"/>
      <c r="N11" s="65"/>
      <c r="O11" s="65"/>
      <c r="P11" s="65"/>
    </row>
    <row r="12" spans="1:16" x14ac:dyDescent="0.2">
      <c r="A12" s="60"/>
      <c r="B12" s="61"/>
      <c r="C12" s="60"/>
      <c r="D12" s="60"/>
      <c r="E12" s="207"/>
      <c r="F12" s="208"/>
      <c r="G12" s="209"/>
      <c r="H12" s="62"/>
      <c r="I12" s="62"/>
      <c r="J12" s="63"/>
      <c r="K12" s="61"/>
      <c r="L12" s="60"/>
      <c r="M12" s="61"/>
      <c r="N12" s="61"/>
      <c r="O12" s="61"/>
      <c r="P12" s="61"/>
    </row>
    <row r="13" spans="1:16" x14ac:dyDescent="0.2">
      <c r="A13" s="60"/>
      <c r="B13" s="61"/>
      <c r="C13" s="60"/>
      <c r="D13" s="60"/>
      <c r="E13" s="207"/>
      <c r="F13" s="208"/>
      <c r="G13" s="209"/>
      <c r="H13" s="62"/>
      <c r="I13" s="62"/>
      <c r="J13" s="63"/>
      <c r="K13" s="61"/>
      <c r="L13" s="60"/>
      <c r="M13" s="61"/>
      <c r="N13" s="61"/>
      <c r="O13" s="61"/>
      <c r="P13" s="61"/>
    </row>
    <row r="14" spans="1:16" x14ac:dyDescent="0.2">
      <c r="A14" s="60"/>
      <c r="B14" s="61"/>
      <c r="C14" s="60"/>
      <c r="D14" s="60"/>
      <c r="E14" s="207"/>
      <c r="F14" s="208"/>
      <c r="G14" s="209"/>
      <c r="H14" s="62"/>
      <c r="I14" s="62"/>
      <c r="J14" s="63"/>
      <c r="K14" s="61"/>
      <c r="L14" s="60"/>
      <c r="M14" s="61"/>
      <c r="N14" s="61"/>
      <c r="O14" s="61"/>
      <c r="P14" s="61"/>
    </row>
    <row r="15" spans="1:16" x14ac:dyDescent="0.2">
      <c r="A15" s="64"/>
      <c r="B15" s="65"/>
      <c r="C15" s="64"/>
      <c r="D15" s="64"/>
      <c r="E15" s="210"/>
      <c r="F15" s="211"/>
      <c r="G15" s="212"/>
      <c r="H15" s="66"/>
      <c r="I15" s="66"/>
      <c r="J15" s="67"/>
      <c r="K15" s="65"/>
      <c r="L15" s="64"/>
      <c r="M15" s="65"/>
      <c r="N15" s="65"/>
      <c r="O15" s="65"/>
      <c r="P15" s="65"/>
    </row>
    <row r="16" spans="1:16" x14ac:dyDescent="0.2">
      <c r="A16" s="60"/>
      <c r="B16" s="61"/>
      <c r="C16" s="60"/>
      <c r="D16" s="60"/>
      <c r="E16" s="207"/>
      <c r="F16" s="208"/>
      <c r="G16" s="209"/>
      <c r="H16" s="62"/>
      <c r="I16" s="62"/>
      <c r="J16" s="63"/>
      <c r="K16" s="61"/>
      <c r="L16" s="60"/>
      <c r="M16" s="61"/>
      <c r="N16" s="61"/>
      <c r="O16" s="61"/>
      <c r="P16" s="61"/>
    </row>
    <row r="17" spans="1:16" x14ac:dyDescent="0.2">
      <c r="A17" s="60"/>
      <c r="B17" s="61"/>
      <c r="C17" s="60"/>
      <c r="D17" s="60"/>
      <c r="E17" s="207"/>
      <c r="F17" s="208"/>
      <c r="G17" s="209"/>
      <c r="H17" s="62"/>
      <c r="I17" s="62"/>
      <c r="J17" s="63"/>
      <c r="K17" s="61"/>
      <c r="L17" s="60"/>
      <c r="M17" s="61"/>
      <c r="N17" s="61"/>
      <c r="O17" s="61"/>
      <c r="P17" s="61"/>
    </row>
    <row r="18" spans="1:16" ht="24" customHeight="1" x14ac:dyDescent="0.2">
      <c r="A18" s="68" t="s">
        <v>202</v>
      </c>
      <c r="B18" s="167" t="s">
        <v>265</v>
      </c>
      <c r="C18" s="167"/>
      <c r="D18" s="167"/>
      <c r="E18" s="167"/>
      <c r="F18" s="167"/>
      <c r="G18" s="167"/>
      <c r="H18" s="167"/>
      <c r="I18" s="167"/>
      <c r="J18" s="167"/>
      <c r="K18" s="167"/>
      <c r="L18" s="9"/>
      <c r="M18" s="9"/>
      <c r="N18" s="9"/>
      <c r="O18" s="9"/>
      <c r="P18" s="9"/>
    </row>
    <row r="19" spans="1:16" ht="14.25" customHeight="1" x14ac:dyDescent="0.25">
      <c r="A19" s="69"/>
      <c r="B19" s="69"/>
      <c r="C19" s="69"/>
      <c r="G19" s="70"/>
      <c r="H19" s="70"/>
      <c r="I19" s="68"/>
      <c r="J19" s="71"/>
      <c r="K19" s="202"/>
      <c r="L19" s="202"/>
      <c r="M19" s="71"/>
      <c r="N19" s="203"/>
      <c r="O19" s="203"/>
      <c r="P19" s="71"/>
    </row>
    <row r="20" spans="1:16" ht="61.5" customHeight="1" x14ac:dyDescent="0.25">
      <c r="A20" s="69"/>
      <c r="B20" s="199" t="s">
        <v>261</v>
      </c>
      <c r="C20" s="200"/>
      <c r="D20" s="71"/>
      <c r="E20" s="199" t="s">
        <v>203</v>
      </c>
      <c r="F20" s="199"/>
      <c r="G20" s="72"/>
      <c r="H20" s="200" t="s">
        <v>204</v>
      </c>
      <c r="I20" s="200"/>
      <c r="J20" s="71"/>
      <c r="K20" s="201" t="s">
        <v>248</v>
      </c>
      <c r="L20" s="201"/>
      <c r="M20" s="71"/>
      <c r="P20" s="71"/>
    </row>
    <row r="21" spans="1:16" ht="74.25" customHeight="1" x14ac:dyDescent="0.2">
      <c r="A21" s="164"/>
      <c r="B21" s="164"/>
      <c r="C21" s="164"/>
      <c r="D21" s="164"/>
      <c r="E21" s="164"/>
      <c r="F21" s="164"/>
      <c r="G21" s="164"/>
      <c r="H21" s="164"/>
      <c r="I21" s="164"/>
      <c r="J21" s="164"/>
      <c r="K21" s="164"/>
      <c r="L21" s="164"/>
      <c r="M21" s="164"/>
      <c r="N21" s="164"/>
      <c r="O21" s="164"/>
      <c r="P21" s="164"/>
    </row>
    <row r="22" spans="1:16" ht="76.5" customHeight="1" x14ac:dyDescent="0.2">
      <c r="A22" s="196" t="s">
        <v>258</v>
      </c>
      <c r="B22" s="124"/>
      <c r="C22" s="124"/>
      <c r="D22" s="124"/>
      <c r="E22" s="124"/>
      <c r="F22" s="124"/>
      <c r="G22" s="124"/>
      <c r="H22" s="69"/>
      <c r="I22" s="69"/>
      <c r="J22" s="69"/>
      <c r="K22" s="69"/>
      <c r="L22" s="69"/>
      <c r="M22" s="69"/>
      <c r="N22" s="69"/>
      <c r="O22" s="69"/>
      <c r="P22" s="69"/>
    </row>
    <row r="23" spans="1:16" ht="8.1" customHeight="1" x14ac:dyDescent="0.2"/>
  </sheetData>
  <mergeCells count="37">
    <mergeCell ref="E11:G11"/>
    <mergeCell ref="E12:G12"/>
    <mergeCell ref="E13:G13"/>
    <mergeCell ref="E14:G14"/>
    <mergeCell ref="E15:G15"/>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24" t="s">
        <v>259</v>
      </c>
      <c r="B1" s="224"/>
    </row>
    <row r="2" spans="1:2" ht="15" customHeight="1" x14ac:dyDescent="0.2">
      <c r="A2" s="73" t="s">
        <v>128</v>
      </c>
      <c r="B2" s="74" t="s">
        <v>205</v>
      </c>
    </row>
    <row r="3" spans="1:2" ht="17.100000000000001" customHeight="1" x14ac:dyDescent="0.2">
      <c r="A3" s="75">
        <v>-1</v>
      </c>
      <c r="B3" s="53" t="s">
        <v>227</v>
      </c>
    </row>
    <row r="4" spans="1:2" ht="15" customHeight="1" x14ac:dyDescent="0.2">
      <c r="A4" s="75">
        <v>-2</v>
      </c>
      <c r="B4" s="53" t="s">
        <v>206</v>
      </c>
    </row>
    <row r="5" spans="1:2" ht="13.5" customHeight="1" x14ac:dyDescent="0.2">
      <c r="A5" s="75">
        <v>-3</v>
      </c>
      <c r="B5" s="53" t="s">
        <v>207</v>
      </c>
    </row>
    <row r="6" spans="1:2" ht="12.95" customHeight="1" x14ac:dyDescent="0.2">
      <c r="A6" s="75">
        <v>-4</v>
      </c>
      <c r="B6" s="54" t="s">
        <v>208</v>
      </c>
    </row>
    <row r="7" spans="1:2" ht="14.25" customHeight="1" x14ac:dyDescent="0.2">
      <c r="A7" s="75">
        <v>-5</v>
      </c>
      <c r="B7" s="54" t="s">
        <v>209</v>
      </c>
    </row>
    <row r="8" spans="1:2" ht="15" customHeight="1" x14ac:dyDescent="0.2">
      <c r="A8" s="75">
        <v>-6</v>
      </c>
      <c r="B8" s="54" t="s">
        <v>210</v>
      </c>
    </row>
    <row r="9" spans="1:2" ht="14.25" customHeight="1" x14ac:dyDescent="0.2">
      <c r="A9" s="75">
        <v>-7</v>
      </c>
      <c r="B9" s="54" t="s">
        <v>228</v>
      </c>
    </row>
    <row r="10" spans="1:2" ht="24.75" customHeight="1" x14ac:dyDescent="0.2">
      <c r="A10" s="75">
        <v>-8</v>
      </c>
      <c r="B10" s="54" t="s">
        <v>246</v>
      </c>
    </row>
    <row r="11" spans="1:2" ht="15" customHeight="1" x14ac:dyDescent="0.2">
      <c r="A11" s="75">
        <v>-9</v>
      </c>
      <c r="B11" s="54" t="s">
        <v>211</v>
      </c>
    </row>
    <row r="12" spans="1:2" ht="26.25" customHeight="1" x14ac:dyDescent="0.2">
      <c r="A12" s="52">
        <v>-10</v>
      </c>
      <c r="B12" s="54" t="s">
        <v>212</v>
      </c>
    </row>
    <row r="13" spans="1:2" ht="14.25" customHeight="1" x14ac:dyDescent="0.2">
      <c r="A13" s="75">
        <v>-11</v>
      </c>
      <c r="B13" s="54" t="s">
        <v>245</v>
      </c>
    </row>
    <row r="14" spans="1:2" ht="15" customHeight="1" x14ac:dyDescent="0.2">
      <c r="A14" s="75">
        <v>-12</v>
      </c>
      <c r="B14" s="54" t="s">
        <v>213</v>
      </c>
    </row>
    <row r="15" spans="1:2" ht="15" customHeight="1" x14ac:dyDescent="0.2">
      <c r="A15" s="75">
        <v>-13</v>
      </c>
      <c r="B15" s="54" t="s">
        <v>180</v>
      </c>
    </row>
    <row r="16" spans="1:2" ht="15" customHeight="1" x14ac:dyDescent="0.2">
      <c r="A16" s="75">
        <v>-14</v>
      </c>
      <c r="B16" s="54" t="s">
        <v>214</v>
      </c>
    </row>
    <row r="17" spans="1:2" ht="12.75" customHeight="1" x14ac:dyDescent="0.2">
      <c r="A17" s="75">
        <v>-15</v>
      </c>
      <c r="B17" s="54" t="s">
        <v>181</v>
      </c>
    </row>
    <row r="18" spans="1:2" ht="24.75" customHeight="1" x14ac:dyDescent="0.2">
      <c r="A18" s="75">
        <v>-16</v>
      </c>
      <c r="B18" s="74" t="s">
        <v>215</v>
      </c>
    </row>
    <row r="19" spans="1:2" ht="15" customHeight="1" x14ac:dyDescent="0.2">
      <c r="A19" s="75">
        <v>-17</v>
      </c>
      <c r="B19" s="66" t="s">
        <v>216</v>
      </c>
    </row>
    <row r="20" spans="1:2" ht="15" customHeight="1" x14ac:dyDescent="0.2">
      <c r="A20" s="75">
        <v>-18</v>
      </c>
      <c r="B20" s="54" t="s">
        <v>217</v>
      </c>
    </row>
    <row r="21" spans="1:2" ht="15" customHeight="1" x14ac:dyDescent="0.2">
      <c r="A21" s="75">
        <v>-19</v>
      </c>
      <c r="B21" s="53" t="s">
        <v>218</v>
      </c>
    </row>
    <row r="22" spans="1:2" ht="15" customHeight="1" x14ac:dyDescent="0.2">
      <c r="A22" s="75">
        <v>-20</v>
      </c>
      <c r="B22" s="53" t="s">
        <v>262</v>
      </c>
    </row>
    <row r="23" spans="1:2" ht="15" customHeight="1" x14ac:dyDescent="0.2">
      <c r="A23" s="75">
        <v>-21</v>
      </c>
      <c r="B23" s="53" t="s">
        <v>188</v>
      </c>
    </row>
    <row r="24" spans="1:2" ht="15" customHeight="1" x14ac:dyDescent="0.2">
      <c r="A24" s="75">
        <v>-22</v>
      </c>
      <c r="B24" s="54" t="s">
        <v>219</v>
      </c>
    </row>
    <row r="25" spans="1:2" ht="15" customHeight="1" x14ac:dyDescent="0.2">
      <c r="A25" s="75">
        <v>-23</v>
      </c>
      <c r="B25" s="54" t="s">
        <v>190</v>
      </c>
    </row>
    <row r="26" spans="1:2" ht="30" customHeight="1" x14ac:dyDescent="0.2">
      <c r="A26" s="225" t="s">
        <v>233</v>
      </c>
      <c r="B26" s="225"/>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obras ziracuaretiro</cp:lastModifiedBy>
  <cp:lastPrinted>2025-01-17T20:04:26Z</cp:lastPrinted>
  <dcterms:created xsi:type="dcterms:W3CDTF">2022-03-15T19:26:16Z</dcterms:created>
  <dcterms:modified xsi:type="dcterms:W3CDTF">2026-01-23T16:03:32Z</dcterms:modified>
</cp:coreProperties>
</file>